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firstSheet="4" activeTab="4"/>
  </bookViews>
  <sheets>
    <sheet name="2001" sheetId="1" state="hidden" r:id="rId1"/>
    <sheet name="2002" sheetId="2" state="hidden" r:id="rId2"/>
    <sheet name="2003" sheetId="3" state="hidden" r:id="rId3"/>
    <sheet name="2004" sheetId="4" state="hidden" r:id="rId4"/>
    <sheet name="利率表" sheetId="5" r:id="rId5"/>
    <sheet name="存贷款利率调整" sheetId="6" r:id="rId6"/>
    <sheet name="存款利率调整" sheetId="7" r:id="rId7"/>
    <sheet name="贷款利率调整" sheetId="8" r:id="rId8"/>
    <sheet name="备付金利率" sheetId="9" r:id="rId9"/>
    <sheet name="备付金利率调整" sheetId="10" r:id="rId10"/>
    <sheet name="币种对照表" sheetId="11" r:id="rId11"/>
    <sheet name="利率代码对照表" sheetId="12" r:id="rId12"/>
  </sheets>
  <definedNames>
    <definedName name="对公">'利率代码对照表'!$J$3:$J$12</definedName>
    <definedName name="个人">'利率代码对照表'!$I$3:$I$23</definedName>
  </definedNames>
  <calcPr fullCalcOnLoad="1"/>
</workbook>
</file>

<file path=xl/sharedStrings.xml><?xml version="1.0" encoding="utf-8"?>
<sst xmlns="http://schemas.openxmlformats.org/spreadsheetml/2006/main" count="657" uniqueCount="247">
  <si>
    <t>【2001】  机构缴存准备时间设置</t>
  </si>
  <si>
    <t>机构代码</t>
  </si>
  <si>
    <t>58101</t>
  </si>
  <si>
    <t>机构名称</t>
  </si>
  <si>
    <r>
      <t>XXX</t>
    </r>
    <r>
      <rPr>
        <sz val="12"/>
        <rFont val="宋体"/>
        <family val="0"/>
      </rPr>
      <t>村镇银行</t>
    </r>
  </si>
  <si>
    <t>操作类型</t>
  </si>
  <si>
    <t>1-增加</t>
  </si>
  <si>
    <t>修改前数据</t>
  </si>
  <si>
    <t>修改后数据</t>
  </si>
  <si>
    <t>每旬日期：</t>
  </si>
  <si>
    <t>5</t>
  </si>
  <si>
    <r>
      <t>备注：一、如未维护，默认每旬</t>
    </r>
    <r>
      <rPr>
        <sz val="10"/>
        <rFont val="Arial"/>
        <family val="2"/>
      </rPr>
      <t>1</t>
    </r>
    <r>
      <rPr>
        <sz val="10"/>
        <rFont val="宋体"/>
        <family val="0"/>
      </rPr>
      <t>号，每旬日期必须在1-10以内</t>
    </r>
  </si>
  <si>
    <r>
      <t xml:space="preserve">          </t>
    </r>
    <r>
      <rPr>
        <sz val="10"/>
        <rFont val="宋体"/>
        <family val="0"/>
      </rPr>
      <t>二、机构代码必须填写法人机构代码</t>
    </r>
  </si>
  <si>
    <t>经办人：张三</t>
  </si>
  <si>
    <t>复核人：李四</t>
  </si>
  <si>
    <t>授权人：王五</t>
  </si>
  <si>
    <t>【2002】人民币存款准备金率维护</t>
  </si>
  <si>
    <t>缴存类型</t>
  </si>
  <si>
    <t>3-支行缴存二级存款准备金</t>
  </si>
  <si>
    <t>机构编码：</t>
  </si>
  <si>
    <t>15601</t>
  </si>
  <si>
    <t>机构名称：</t>
  </si>
  <si>
    <t>XXXXXX</t>
  </si>
  <si>
    <t>是否包含下级机构:</t>
  </si>
  <si>
    <t>1-是</t>
  </si>
  <si>
    <t>一般性存款：</t>
  </si>
  <si>
    <t>0.18</t>
  </si>
  <si>
    <t>0.2</t>
  </si>
  <si>
    <t>财政性存款：</t>
  </si>
  <si>
    <t>保证金存款：</t>
  </si>
  <si>
    <t>备注：一、如输入机构编码查询不到准备金率信息，默认采用上级机构设置，如有设置参数则使用本机构参数</t>
  </si>
  <si>
    <t xml:space="preserve">      二、操作类型为1-新增,只允许操作本级机构,并且如果新增参数与上级机构一致,则不进行参数新增</t>
  </si>
  <si>
    <r>
      <t xml:space="preserve">          </t>
    </r>
    <r>
      <rPr>
        <sz val="10"/>
        <rFont val="宋体"/>
        <family val="0"/>
      </rPr>
      <t>三、操作类型为2-修改,调整方式为不包含下级行,则只对本机构进行修改；调整方式为包含下级机构，</t>
    </r>
  </si>
  <si>
    <r>
      <t xml:space="preserve">                </t>
    </r>
    <r>
      <rPr>
        <sz val="10"/>
        <rFont val="宋体"/>
        <family val="0"/>
      </rPr>
      <t>则修改本级机构参数并且删除掉下级行配置参数。</t>
    </r>
  </si>
  <si>
    <t>【2003】人民币存款准备金科目维护</t>
  </si>
  <si>
    <t>缴存类型:</t>
  </si>
  <si>
    <t>1-总行缴存存款准备金</t>
  </si>
  <si>
    <t>机构编码:</t>
  </si>
  <si>
    <t>机构名称:</t>
  </si>
  <si>
    <t>总行</t>
  </si>
  <si>
    <t>操作类型:</t>
  </si>
  <si>
    <t>2-修改</t>
  </si>
  <si>
    <t>201+202+205</t>
  </si>
  <si>
    <t>201+202+205+403</t>
  </si>
  <si>
    <r>
      <t xml:space="preserve">          </t>
    </r>
    <r>
      <rPr>
        <sz val="10"/>
        <rFont val="宋体"/>
        <family val="0"/>
      </rPr>
      <t>二、操作类型为</t>
    </r>
    <r>
      <rPr>
        <sz val="10"/>
        <rFont val="Arial"/>
        <family val="2"/>
      </rPr>
      <t>1-</t>
    </r>
    <r>
      <rPr>
        <sz val="10"/>
        <rFont val="宋体"/>
        <family val="0"/>
      </rPr>
      <t>新增</t>
    </r>
    <r>
      <rPr>
        <sz val="10"/>
        <rFont val="Arial"/>
        <family val="2"/>
      </rPr>
      <t>,</t>
    </r>
    <r>
      <rPr>
        <sz val="10"/>
        <rFont val="宋体"/>
        <family val="0"/>
      </rPr>
      <t>只允许操作本级机构</t>
    </r>
    <r>
      <rPr>
        <sz val="10"/>
        <rFont val="Arial"/>
        <family val="2"/>
      </rPr>
      <t>,</t>
    </r>
    <r>
      <rPr>
        <sz val="10"/>
        <rFont val="宋体"/>
        <family val="0"/>
      </rPr>
      <t>并且如果新增参数与上级机构一致</t>
    </r>
    <r>
      <rPr>
        <sz val="10"/>
        <rFont val="Arial"/>
        <family val="2"/>
      </rPr>
      <t>,</t>
    </r>
    <r>
      <rPr>
        <sz val="10"/>
        <rFont val="宋体"/>
        <family val="0"/>
      </rPr>
      <t>则不进行参数新增</t>
    </r>
  </si>
  <si>
    <r>
      <t xml:space="preserve">          </t>
    </r>
    <r>
      <rPr>
        <sz val="10"/>
        <rFont val="宋体"/>
        <family val="0"/>
      </rPr>
      <t>三、操作类型为</t>
    </r>
    <r>
      <rPr>
        <sz val="10"/>
        <rFont val="Arial"/>
        <family val="2"/>
      </rPr>
      <t>2-</t>
    </r>
    <r>
      <rPr>
        <sz val="10"/>
        <rFont val="宋体"/>
        <family val="0"/>
      </rPr>
      <t>修改</t>
    </r>
    <r>
      <rPr>
        <sz val="10"/>
        <rFont val="Arial"/>
        <family val="2"/>
      </rPr>
      <t>,</t>
    </r>
    <r>
      <rPr>
        <sz val="10"/>
        <rFont val="宋体"/>
        <family val="0"/>
      </rPr>
      <t>调整方式为不包含下级行</t>
    </r>
    <r>
      <rPr>
        <sz val="10"/>
        <rFont val="Arial"/>
        <family val="2"/>
      </rPr>
      <t>,</t>
    </r>
    <r>
      <rPr>
        <sz val="10"/>
        <rFont val="宋体"/>
        <family val="0"/>
      </rPr>
      <t>则只对本机构进行修改；调整方式为包含下级机构，</t>
    </r>
  </si>
  <si>
    <t>【2004】  利率维护批量导入</t>
  </si>
  <si>
    <t xml:space="preserve">            导入文件：(选择文件,并回显文件名)</t>
  </si>
  <si>
    <t>本次新增内容展示</t>
  </si>
  <si>
    <t>j</t>
  </si>
  <si>
    <t>机构类别</t>
  </si>
  <si>
    <t>币种</t>
  </si>
  <si>
    <t>公私类别</t>
  </si>
  <si>
    <t>利率类型</t>
  </si>
  <si>
    <t>启用日期</t>
  </si>
  <si>
    <t>基准利率</t>
  </si>
  <si>
    <t>实际利率</t>
  </si>
  <si>
    <t>浮动比例</t>
  </si>
  <si>
    <t>客户类别</t>
  </si>
  <si>
    <t>备注：一、导入文件后将内容展现到页面上</t>
  </si>
  <si>
    <r>
      <t xml:space="preserve">         </t>
    </r>
    <r>
      <rPr>
        <sz val="10"/>
        <rFont val="宋体"/>
        <family val="0"/>
      </rPr>
      <t>二、校验启用日期必须大于当前日期</t>
    </r>
  </si>
  <si>
    <r>
      <t xml:space="preserve">         </t>
    </r>
    <r>
      <rPr>
        <sz val="10"/>
        <rFont val="宋体"/>
        <family val="0"/>
      </rPr>
      <t>三、校验数据列,不允许为空值(机构类别,利率类型,基准利率,实际利率,客户类别)</t>
    </r>
  </si>
  <si>
    <r>
      <t xml:space="preserve">         </t>
    </r>
    <r>
      <rPr>
        <sz val="10"/>
        <rFont val="宋体"/>
        <family val="0"/>
      </rPr>
      <t>四、只允许新增,不进行删除与修改,删除修改请提数据修改单</t>
    </r>
  </si>
  <si>
    <t>提交</t>
  </si>
  <si>
    <t>重庆北碚稠州村镇银行人民币存款利率表</t>
  </si>
  <si>
    <t>年利率%</t>
  </si>
  <si>
    <t>重庆北碚稠州村镇银行</t>
  </si>
  <si>
    <t>一、城乡居民和单位存款</t>
  </si>
  <si>
    <t>存款项目</t>
  </si>
  <si>
    <t>个人存款</t>
  </si>
  <si>
    <t>单位存款</t>
  </si>
  <si>
    <t>活期存款</t>
  </si>
  <si>
    <t>整存整取</t>
  </si>
  <si>
    <t>三个月</t>
  </si>
  <si>
    <t>半年</t>
  </si>
  <si>
    <t>一年</t>
  </si>
  <si>
    <t>二年</t>
  </si>
  <si>
    <t>三年</t>
  </si>
  <si>
    <t>五年</t>
  </si>
  <si>
    <t>自主定价</t>
  </si>
  <si>
    <t>零存整取、整存零取、存本取息</t>
  </si>
  <si>
    <t>-</t>
  </si>
  <si>
    <t>定活两便</t>
  </si>
  <si>
    <t>按一年以内定期整存整取同档次利率打六折</t>
  </si>
  <si>
    <t>协定存款</t>
  </si>
  <si>
    <t>通知存款</t>
  </si>
  <si>
    <t>一天</t>
  </si>
  <si>
    <t>七天</t>
  </si>
  <si>
    <t>2023-05-20</t>
  </si>
  <si>
    <t>机构范围</t>
  </si>
  <si>
    <t>1-人民币</t>
  </si>
  <si>
    <t>个人</t>
  </si>
  <si>
    <t>21000-活期储蓄存款</t>
  </si>
  <si>
    <t>A-默认所有客户</t>
  </si>
  <si>
    <t>21103-对私整整三个月</t>
  </si>
  <si>
    <t>21106-对私整整六个月</t>
  </si>
  <si>
    <t>21112-对私整整一年</t>
  </si>
  <si>
    <t>21124-对私整整二年</t>
  </si>
  <si>
    <t>21136-对私整整三年</t>
  </si>
  <si>
    <t>21160-对私整整五年</t>
  </si>
  <si>
    <t>21212-存本取息一年</t>
  </si>
  <si>
    <t>21236-存本取息三年</t>
  </si>
  <si>
    <t>21260-存本取息五年</t>
  </si>
  <si>
    <t>21412-零整一年</t>
  </si>
  <si>
    <t>21436-零整三年</t>
  </si>
  <si>
    <t>21460-零整五年</t>
  </si>
  <si>
    <t>21512-整零一年</t>
  </si>
  <si>
    <t>21536-整零三年</t>
  </si>
  <si>
    <t>21560-整零五年</t>
  </si>
  <si>
    <r>
      <t>21612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教育储蓄一年</t>
    </r>
  </si>
  <si>
    <t>21636-教育储蓄三年</t>
  </si>
  <si>
    <t>21672-教育储蓄六年</t>
  </si>
  <si>
    <t>21701-个人通知存款一天</t>
  </si>
  <si>
    <t>21707-个人通知存款七天</t>
  </si>
  <si>
    <t>对公</t>
  </si>
  <si>
    <t>22000-对公活期存款</t>
  </si>
  <si>
    <t>22103-单位整整三个月</t>
  </si>
  <si>
    <t>22106-单位整整六个月</t>
  </si>
  <si>
    <t>22112-单位整整一年</t>
  </si>
  <si>
    <t>22124-单位整整二年</t>
  </si>
  <si>
    <t>22136-单位整整三年</t>
  </si>
  <si>
    <t>22160-单位整整五年</t>
  </si>
  <si>
    <t>22200-单位协定存款</t>
  </si>
  <si>
    <t>22701-单位通知存款一天</t>
  </si>
  <si>
    <t>22707-单位通知存款七天</t>
  </si>
  <si>
    <t>10101-人民币贷款六个月（含）以内</t>
  </si>
  <si>
    <t>10102-人民币贷款六个月至一年（含一年）</t>
  </si>
  <si>
    <t>10103-人民币贷款一至三年（含三年）</t>
  </si>
  <si>
    <t>10104-人民币贷款三至五年（含五年）</t>
  </si>
  <si>
    <t>10105-人民币贷款五年以上</t>
  </si>
  <si>
    <t>11801-小额质押贷款（存贷通）</t>
  </si>
  <si>
    <t>70101-自助循环贷款贷款六个月（含）以内</t>
  </si>
  <si>
    <t>70102-自助循环贷款贷款六个月至一年（含一年）</t>
  </si>
  <si>
    <t>70103-自助循环贷款贷款一至三年（含三年）</t>
  </si>
  <si>
    <t>70104-自助循环贷款贷款三至五年（含五年）</t>
  </si>
  <si>
    <t>备付金利率调整</t>
  </si>
  <si>
    <t>核算中心</t>
  </si>
  <si>
    <t>机构号</t>
  </si>
  <si>
    <t>备付金种类</t>
  </si>
  <si>
    <t>利率</t>
  </si>
  <si>
    <t>备付金</t>
  </si>
  <si>
    <t>一级准备金</t>
  </si>
  <si>
    <t>二级准备金</t>
  </si>
  <si>
    <t>强拆利率</t>
  </si>
  <si>
    <t>18</t>
  </si>
  <si>
    <t>2015-07-01</t>
  </si>
  <si>
    <r>
      <t>1-</t>
    </r>
    <r>
      <rPr>
        <sz val="10"/>
        <rFont val="宋体"/>
        <family val="0"/>
      </rPr>
      <t>人民币</t>
    </r>
  </si>
  <si>
    <t>42200－备付金</t>
  </si>
  <si>
    <t>42201－一级准备金</t>
  </si>
  <si>
    <t>42202－二级准备金</t>
  </si>
  <si>
    <t>42100－强制性拆借一天</t>
  </si>
  <si>
    <t>币种名称</t>
  </si>
  <si>
    <t>人民币</t>
  </si>
  <si>
    <t>英镑</t>
  </si>
  <si>
    <t>港币</t>
  </si>
  <si>
    <t>美元</t>
  </si>
  <si>
    <t>瑞士法郎</t>
  </si>
  <si>
    <t>新加坡元</t>
  </si>
  <si>
    <t>瑞典克朗</t>
  </si>
  <si>
    <t>丹麦克朗</t>
  </si>
  <si>
    <t>挪威克朗</t>
  </si>
  <si>
    <t>日元</t>
  </si>
  <si>
    <t>加拿大元</t>
  </si>
  <si>
    <t>澳大利亚元</t>
  </si>
  <si>
    <t>欧元</t>
  </si>
  <si>
    <t>澳门元</t>
  </si>
  <si>
    <t>利率代码</t>
  </si>
  <si>
    <t>利率名称</t>
  </si>
  <si>
    <t>10101</t>
  </si>
  <si>
    <t>人民币贷款六个月（含）以内</t>
  </si>
  <si>
    <t>贷款</t>
  </si>
  <si>
    <t>存款</t>
  </si>
  <si>
    <t>10102</t>
  </si>
  <si>
    <t>人民币贷款六个月至一年（含一年）</t>
  </si>
  <si>
    <t>10103</t>
  </si>
  <si>
    <t>人民币贷款一至三年（含三年）</t>
  </si>
  <si>
    <t>10104</t>
  </si>
  <si>
    <t>人民币贷款三至五年（含五年）</t>
  </si>
  <si>
    <t>10105</t>
  </si>
  <si>
    <t>人民币贷款五年以上</t>
  </si>
  <si>
    <t>11801</t>
  </si>
  <si>
    <t>小额质押贷款（存贷通）</t>
  </si>
  <si>
    <t>21000</t>
  </si>
  <si>
    <t>活期储蓄存款</t>
  </si>
  <si>
    <t>21103</t>
  </si>
  <si>
    <t>对私整整三个月</t>
  </si>
  <si>
    <t>21106</t>
  </si>
  <si>
    <t>对私整整六个月</t>
  </si>
  <si>
    <t>21112</t>
  </si>
  <si>
    <t>对私整整一年</t>
  </si>
  <si>
    <t>21124</t>
  </si>
  <si>
    <t>对私整整二年</t>
  </si>
  <si>
    <t>21136</t>
  </si>
  <si>
    <t>对私整整三年</t>
  </si>
  <si>
    <t>21160</t>
  </si>
  <si>
    <t>对私整整五年</t>
  </si>
  <si>
    <t>21212</t>
  </si>
  <si>
    <t>存本取息一年</t>
  </si>
  <si>
    <t>21236</t>
  </si>
  <si>
    <t>存本取息三年</t>
  </si>
  <si>
    <t>21260</t>
  </si>
  <si>
    <t>存本取息五年</t>
  </si>
  <si>
    <t>21412</t>
  </si>
  <si>
    <t>零整一年</t>
  </si>
  <si>
    <t>21436</t>
  </si>
  <si>
    <t>零整三年</t>
  </si>
  <si>
    <t>21460</t>
  </si>
  <si>
    <t>零整五年</t>
  </si>
  <si>
    <t>21512</t>
  </si>
  <si>
    <t>整零一年</t>
  </si>
  <si>
    <t>21612-教育储蓄一年</t>
  </si>
  <si>
    <t>21536</t>
  </si>
  <si>
    <t>整零三年</t>
  </si>
  <si>
    <t>21560</t>
  </si>
  <si>
    <t>整零五年</t>
  </si>
  <si>
    <t>21701</t>
  </si>
  <si>
    <t>个人通知存款一天</t>
  </si>
  <si>
    <t>21707</t>
  </si>
  <si>
    <t>个人通知存款七天</t>
  </si>
  <si>
    <t>22000</t>
  </si>
  <si>
    <t>对公活期存款</t>
  </si>
  <si>
    <t>22103</t>
  </si>
  <si>
    <t>单位整整三个月</t>
  </si>
  <si>
    <t>22106</t>
  </si>
  <si>
    <t>单位整整六个月</t>
  </si>
  <si>
    <t>22112</t>
  </si>
  <si>
    <t>单位整整一年</t>
  </si>
  <si>
    <t>22124</t>
  </si>
  <si>
    <t>单位整整二年</t>
  </si>
  <si>
    <t>22136</t>
  </si>
  <si>
    <t>单位整整三年</t>
  </si>
  <si>
    <t>22160</t>
  </si>
  <si>
    <t>单位整整五年</t>
  </si>
  <si>
    <t>22200</t>
  </si>
  <si>
    <t>单位协定存款</t>
  </si>
  <si>
    <t>22701</t>
  </si>
  <si>
    <t>单位通知存款一天</t>
  </si>
  <si>
    <t>22707</t>
  </si>
  <si>
    <t>单位通知存款七天</t>
  </si>
  <si>
    <t>70101</t>
  </si>
  <si>
    <t>自助循环贷款贷款六个月（含）以内</t>
  </si>
  <si>
    <t>70102</t>
  </si>
  <si>
    <t>自助循环贷款贷款六个月至一年（含一年）</t>
  </si>
  <si>
    <t>70103</t>
  </si>
  <si>
    <t>自助循环贷款贷款一至三年（含三年）</t>
  </si>
  <si>
    <t>70104</t>
  </si>
  <si>
    <t>自助循环贷款贷款三至五年（含五年）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</si>
</sst>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</numFmts>
  <fonts count="5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4"/>
      <color indexed="8"/>
      <name val="仿宋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Arial"/>
      <family val="2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60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0"/>
      <color indexed="60"/>
      <name val="Arial"/>
      <family val="2"/>
    </font>
    <font>
      <sz val="12"/>
      <color indexed="60"/>
      <name val="Arial"/>
      <family val="2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176" fontId="5" fillId="33" borderId="11" xfId="0" applyNumberFormat="1" applyFont="1" applyFill="1" applyBorder="1" applyAlignment="1">
      <alignment horizontal="left"/>
    </xf>
    <xf numFmtId="176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177" fontId="5" fillId="33" borderId="11" xfId="0" applyNumberFormat="1" applyFont="1" applyFill="1" applyBorder="1" applyAlignment="1">
      <alignment horizontal="left"/>
    </xf>
    <xf numFmtId="17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7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10" fontId="6" fillId="0" borderId="0" xfId="25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34" borderId="11" xfId="0" applyFon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0" fillId="34" borderId="11" xfId="0" applyFill="1" applyBorder="1" applyAlignment="1" applyProtection="1">
      <alignment horizontal="center"/>
      <protection locked="0"/>
    </xf>
    <xf numFmtId="49" fontId="2" fillId="0" borderId="11" xfId="0" applyNumberFormat="1" applyFont="1" applyBorder="1" applyAlignment="1">
      <alignment horizontal="center"/>
    </xf>
    <xf numFmtId="49" fontId="0" fillId="34" borderId="11" xfId="0" applyNumberFormat="1" applyFill="1" applyBorder="1" applyAlignment="1" applyProtection="1">
      <alignment horizontal="center"/>
      <protection locked="0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0" fillId="34" borderId="12" xfId="0" applyNumberFormat="1" applyFill="1" applyBorder="1" applyAlignment="1" applyProtection="1">
      <alignment horizontal="center"/>
      <protection locked="0"/>
    </xf>
    <xf numFmtId="49" fontId="0" fillId="34" borderId="13" xfId="0" applyNumberFormat="1" applyFill="1" applyBorder="1" applyAlignment="1" applyProtection="1">
      <alignment horizontal="center"/>
      <protection locked="0"/>
    </xf>
    <xf numFmtId="49" fontId="2" fillId="0" borderId="11" xfId="0" applyNumberFormat="1" applyFont="1" applyBorder="1" applyAlignment="1">
      <alignment/>
    </xf>
    <xf numFmtId="0" fontId="8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48" fillId="35" borderId="11" xfId="0" applyFont="1" applyFill="1" applyBorder="1" applyAlignment="1" applyProtection="1">
      <alignment horizontal="center" vertical="center"/>
      <protection/>
    </xf>
    <xf numFmtId="0" fontId="48" fillId="35" borderId="11" xfId="0" applyFont="1" applyFill="1" applyBorder="1" applyAlignment="1" applyProtection="1">
      <alignment horizontal="center" vertical="center"/>
      <protection/>
    </xf>
    <xf numFmtId="0" fontId="49" fillId="35" borderId="11" xfId="0" applyFont="1" applyFill="1" applyBorder="1" applyAlignment="1" applyProtection="1">
      <alignment horizontal="right" vertical="center"/>
      <protection/>
    </xf>
    <xf numFmtId="0" fontId="49" fillId="35" borderId="11" xfId="0" applyFont="1" applyFill="1" applyBorder="1" applyAlignment="1" applyProtection="1">
      <alignment vertical="center"/>
      <protection/>
    </xf>
    <xf numFmtId="0" fontId="49" fillId="35" borderId="11" xfId="0" applyFont="1" applyFill="1" applyBorder="1" applyAlignment="1" applyProtection="1">
      <alignment horizontal="left" vertical="center"/>
      <protection locked="0"/>
    </xf>
    <xf numFmtId="0" fontId="50" fillId="35" borderId="11" xfId="0" applyFont="1" applyFill="1" applyBorder="1" applyAlignment="1" applyProtection="1">
      <alignment horizontal="left" vertical="center"/>
      <protection/>
    </xf>
    <xf numFmtId="0" fontId="49" fillId="35" borderId="11" xfId="0" applyFont="1" applyFill="1" applyBorder="1" applyAlignment="1" applyProtection="1">
      <alignment horizontal="left" vertical="center"/>
      <protection/>
    </xf>
    <xf numFmtId="0" fontId="49" fillId="35" borderId="11" xfId="0" applyFont="1" applyFill="1" applyBorder="1" applyAlignment="1" applyProtection="1">
      <alignment horizontal="center" vertical="center"/>
      <protection/>
    </xf>
    <xf numFmtId="0" fontId="49" fillId="35" borderId="11" xfId="0" applyFont="1" applyFill="1" applyBorder="1" applyAlignment="1" applyProtection="1">
      <alignment horizontal="center" vertical="center"/>
      <protection locked="0"/>
    </xf>
    <xf numFmtId="0" fontId="49" fillId="35" borderId="11" xfId="0" applyFont="1" applyFill="1" applyBorder="1" applyAlignment="1" applyProtection="1">
      <alignment horizontal="center" vertical="center" wrapText="1"/>
      <protection/>
    </xf>
    <xf numFmtId="49" fontId="49" fillId="35" borderId="11" xfId="0" applyNumberFormat="1" applyFont="1" applyFill="1" applyBorder="1" applyAlignment="1" applyProtection="1">
      <alignment horizontal="center" vertical="center"/>
      <protection locked="0"/>
    </xf>
    <xf numFmtId="0" fontId="51" fillId="35" borderId="0" xfId="0" applyFont="1" applyFill="1" applyAlignment="1" applyProtection="1">
      <alignment/>
      <protection/>
    </xf>
    <xf numFmtId="176" fontId="52" fillId="35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13" fillId="0" borderId="17" xfId="0" applyNumberFormat="1" applyFont="1" applyBorder="1" applyAlignment="1">
      <alignment horizontal="center"/>
    </xf>
    <xf numFmtId="49" fontId="13" fillId="0" borderId="16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49" fontId="13" fillId="0" borderId="18" xfId="0" applyNumberFormat="1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/>
    </xf>
    <xf numFmtId="49" fontId="2" fillId="0" borderId="16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2" fillId="37" borderId="0" xfId="0" applyNumberFormat="1" applyFont="1" applyFill="1" applyBorder="1" applyAlignment="1">
      <alignment horizontal="center"/>
    </xf>
    <xf numFmtId="49" fontId="0" fillId="37" borderId="0" xfId="0" applyNumberFormat="1" applyFill="1" applyBorder="1" applyAlignment="1">
      <alignment horizontal="center"/>
    </xf>
    <xf numFmtId="49" fontId="0" fillId="0" borderId="18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13" fillId="0" borderId="21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0" fillId="0" borderId="11" xfId="0" applyNumberFormat="1" applyBorder="1" applyAlignment="1">
      <alignment/>
    </xf>
    <xf numFmtId="49" fontId="0" fillId="0" borderId="21" xfId="0" applyNumberFormat="1" applyFill="1" applyBorder="1" applyAlignment="1">
      <alignment/>
    </xf>
    <xf numFmtId="49" fontId="0" fillId="0" borderId="22" xfId="0" applyNumberFormat="1" applyBorder="1" applyAlignment="1">
      <alignment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/>
    </xf>
    <xf numFmtId="49" fontId="8" fillId="0" borderId="23" xfId="0" applyNumberFormat="1" applyFont="1" applyFill="1" applyBorder="1" applyAlignment="1">
      <alignment horizontal="left"/>
    </xf>
    <xf numFmtId="49" fontId="8" fillId="0" borderId="24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13" fillId="36" borderId="11" xfId="0" applyNumberFormat="1" applyFont="1" applyFill="1" applyBorder="1" applyAlignment="1">
      <alignment/>
    </xf>
    <xf numFmtId="49" fontId="8" fillId="0" borderId="25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49" fontId="13" fillId="0" borderId="18" xfId="0" applyNumberFormat="1" applyFont="1" applyBorder="1" applyAlignment="1">
      <alignment/>
    </xf>
    <xf numFmtId="49" fontId="13" fillId="0" borderId="18" xfId="0" applyNumberFormat="1" applyFont="1" applyFill="1" applyBorder="1" applyAlignment="1">
      <alignment horizontal="left"/>
    </xf>
    <xf numFmtId="49" fontId="13" fillId="0" borderId="18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49" fontId="13" fillId="0" borderId="16" xfId="0" applyNumberFormat="1" applyFont="1" applyBorder="1" applyAlignment="1">
      <alignment horizontal="right"/>
    </xf>
    <xf numFmtId="49" fontId="0" fillId="36" borderId="26" xfId="0" applyNumberFormat="1" applyFill="1" applyBorder="1" applyAlignment="1">
      <alignment horizontal="left"/>
    </xf>
    <xf numFmtId="49" fontId="14" fillId="0" borderId="26" xfId="0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2" fillId="0" borderId="16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left"/>
    </xf>
    <xf numFmtId="49" fontId="8" fillId="0" borderId="27" xfId="0" applyNumberFormat="1" applyFont="1" applyBorder="1" applyAlignment="1">
      <alignment horizontal="left"/>
    </xf>
    <xf numFmtId="49" fontId="8" fillId="0" borderId="28" xfId="0" applyNumberFormat="1" applyFont="1" applyBorder="1" applyAlignment="1">
      <alignment horizontal="left"/>
    </xf>
    <xf numFmtId="49" fontId="8" fillId="0" borderId="29" xfId="0" applyNumberFormat="1" applyFont="1" applyBorder="1" applyAlignment="1">
      <alignment horizontal="left"/>
    </xf>
    <xf numFmtId="49" fontId="8" fillId="0" borderId="30" xfId="0" applyNumberFormat="1" applyFont="1" applyFill="1" applyBorder="1" applyAlignment="1">
      <alignment/>
    </xf>
    <xf numFmtId="49" fontId="8" fillId="36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49" fontId="15" fillId="0" borderId="26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6" xfId="0" applyNumberFormat="1" applyFont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21" xfId="0" applyNumberForma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36" borderId="0" xfId="0" applyNumberFormat="1" applyFont="1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33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E1"/>
      <rgbColor rgb="00000080"/>
      <rgbColor rgb="00D9EAF7"/>
      <rgbColor rgb="00FF0000"/>
      <rgbColor rgb="00A2FFA2"/>
      <rgbColor rgb="00316AC5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showGridLines="0" workbookViewId="0" topLeftCell="A1">
      <selection activeCell="H5" sqref="H5:I5"/>
    </sheetView>
  </sheetViews>
  <sheetFormatPr defaultColWidth="11.421875" defaultRowHeight="12.75"/>
  <cols>
    <col min="1" max="1" width="6.421875" style="47" customWidth="1"/>
    <col min="2" max="2" width="17.140625" style="47" customWidth="1"/>
    <col min="3" max="3" width="4.00390625" style="47" customWidth="1"/>
    <col min="4" max="4" width="13.421875" style="47" bestFit="1" customWidth="1"/>
    <col min="5" max="6" width="13.00390625" style="47" customWidth="1"/>
    <col min="7" max="7" width="11.00390625" style="47" bestFit="1" customWidth="1"/>
    <col min="8" max="8" width="17.28125" style="47" customWidth="1"/>
    <col min="9" max="9" width="4.28125" style="47" customWidth="1"/>
    <col min="10" max="16384" width="11.421875" style="47" customWidth="1"/>
  </cols>
  <sheetData>
    <row r="1" ht="13.5"/>
    <row r="2" spans="2:10" ht="12.75">
      <c r="B2" s="48"/>
      <c r="C2" s="49"/>
      <c r="D2" s="49"/>
      <c r="E2" s="49"/>
      <c r="F2" s="49"/>
      <c r="G2" s="49"/>
      <c r="H2" s="49"/>
      <c r="I2" s="49"/>
      <c r="J2" s="70"/>
    </row>
    <row r="3" spans="2:10" ht="15">
      <c r="B3" s="50"/>
      <c r="C3" s="51"/>
      <c r="D3" s="51"/>
      <c r="E3" s="52" t="s">
        <v>0</v>
      </c>
      <c r="F3" s="52"/>
      <c r="G3" s="52"/>
      <c r="H3" s="51"/>
      <c r="I3" s="51"/>
      <c r="J3" s="71"/>
    </row>
    <row r="4" spans="2:10" ht="13.5">
      <c r="B4" s="50"/>
      <c r="C4" s="51"/>
      <c r="D4" s="51"/>
      <c r="E4" s="51"/>
      <c r="F4" s="51"/>
      <c r="G4" s="51"/>
      <c r="H4" s="51"/>
      <c r="I4" s="51"/>
      <c r="J4" s="71"/>
    </row>
    <row r="5" spans="2:10" ht="15">
      <c r="B5" s="50"/>
      <c r="C5" s="51"/>
      <c r="D5" s="78" t="s">
        <v>1</v>
      </c>
      <c r="E5" s="116" t="s">
        <v>2</v>
      </c>
      <c r="F5" s="96"/>
      <c r="G5" s="78" t="s">
        <v>3</v>
      </c>
      <c r="H5" s="117" t="s">
        <v>4</v>
      </c>
      <c r="I5" s="117"/>
      <c r="J5" s="71"/>
    </row>
    <row r="6" spans="2:10" ht="15">
      <c r="B6" s="50"/>
      <c r="C6" s="51"/>
      <c r="D6" s="78" t="s">
        <v>5</v>
      </c>
      <c r="E6" s="88" t="s">
        <v>6</v>
      </c>
      <c r="F6" s="51"/>
      <c r="G6" s="51"/>
      <c r="H6" s="51"/>
      <c r="I6" s="51"/>
      <c r="J6" s="71"/>
    </row>
    <row r="7" spans="2:10" ht="12.75">
      <c r="B7" s="50"/>
      <c r="C7" s="51"/>
      <c r="D7" s="51"/>
      <c r="E7" s="51"/>
      <c r="F7" s="51"/>
      <c r="G7" s="51"/>
      <c r="H7" s="51"/>
      <c r="I7" s="51"/>
      <c r="J7" s="71"/>
    </row>
    <row r="8" spans="2:10" ht="15">
      <c r="B8" s="50"/>
      <c r="C8" s="89"/>
      <c r="D8" s="90" t="s">
        <v>7</v>
      </c>
      <c r="E8" s="90"/>
      <c r="F8" s="67"/>
      <c r="G8" s="91" t="s">
        <v>8</v>
      </c>
      <c r="H8" s="92"/>
      <c r="I8" s="92"/>
      <c r="J8" s="71"/>
    </row>
    <row r="9" spans="2:10" ht="15">
      <c r="B9" s="50"/>
      <c r="C9" s="57"/>
      <c r="D9" s="58"/>
      <c r="E9" s="58"/>
      <c r="F9" s="59"/>
      <c r="G9" s="58"/>
      <c r="H9" s="73"/>
      <c r="I9" s="73"/>
      <c r="J9" s="71"/>
    </row>
    <row r="10" spans="2:10" ht="15">
      <c r="B10" s="93" t="s">
        <v>9</v>
      </c>
      <c r="C10" s="51"/>
      <c r="D10" s="94"/>
      <c r="E10" s="94"/>
      <c r="F10" s="59"/>
      <c r="G10" s="110" t="s">
        <v>10</v>
      </c>
      <c r="H10" s="110"/>
      <c r="I10" s="102"/>
      <c r="J10" s="71"/>
    </row>
    <row r="11" spans="2:10" ht="12.75">
      <c r="B11" s="50"/>
      <c r="C11" s="51"/>
      <c r="D11" s="51"/>
      <c r="E11" s="51"/>
      <c r="F11" s="51"/>
      <c r="G11" s="51"/>
      <c r="H11" s="51"/>
      <c r="I11" s="51"/>
      <c r="J11" s="71"/>
    </row>
    <row r="12" spans="2:10" ht="12.75">
      <c r="B12" s="50"/>
      <c r="C12" s="51"/>
      <c r="D12" s="51"/>
      <c r="E12" s="51"/>
      <c r="F12" s="51"/>
      <c r="G12" s="51"/>
      <c r="H12" s="51"/>
      <c r="I12" s="51"/>
      <c r="J12" s="71"/>
    </row>
    <row r="13" spans="2:10" ht="12.75">
      <c r="B13" s="50"/>
      <c r="C13" s="51"/>
      <c r="D13" s="51"/>
      <c r="E13" s="51"/>
      <c r="F13" s="51"/>
      <c r="G13" s="51"/>
      <c r="H13" s="51"/>
      <c r="I13" s="51"/>
      <c r="J13" s="71"/>
    </row>
    <row r="14" spans="2:10" ht="12.75">
      <c r="B14" s="50"/>
      <c r="C14" s="51"/>
      <c r="D14" s="51"/>
      <c r="E14" s="51"/>
      <c r="F14" s="51"/>
      <c r="G14" s="51"/>
      <c r="H14" s="51"/>
      <c r="I14" s="51"/>
      <c r="J14" s="71"/>
    </row>
    <row r="15" spans="2:10" ht="12.75">
      <c r="B15" s="50"/>
      <c r="C15" s="51"/>
      <c r="D15" s="51"/>
      <c r="E15" s="51"/>
      <c r="F15" s="51"/>
      <c r="G15" s="51"/>
      <c r="H15" s="51"/>
      <c r="I15" s="51"/>
      <c r="J15" s="71"/>
    </row>
    <row r="16" spans="2:10" ht="12.75">
      <c r="B16" s="50"/>
      <c r="C16" s="51"/>
      <c r="D16" s="51"/>
      <c r="E16" s="51"/>
      <c r="F16" s="51"/>
      <c r="G16" s="51"/>
      <c r="H16" s="51"/>
      <c r="I16" s="51"/>
      <c r="J16" s="71"/>
    </row>
    <row r="17" spans="2:10" ht="12.75">
      <c r="B17" s="50"/>
      <c r="C17" s="51"/>
      <c r="D17" s="51"/>
      <c r="E17" s="51"/>
      <c r="F17" s="51"/>
      <c r="G17" s="51"/>
      <c r="H17" s="51"/>
      <c r="I17" s="51"/>
      <c r="J17" s="71"/>
    </row>
    <row r="18" spans="2:10" ht="12.75">
      <c r="B18" s="50"/>
      <c r="C18" s="51"/>
      <c r="D18" s="51"/>
      <c r="E18" s="51"/>
      <c r="F18" s="51"/>
      <c r="G18" s="51"/>
      <c r="H18" s="51"/>
      <c r="I18" s="51"/>
      <c r="J18" s="71"/>
    </row>
    <row r="19" spans="2:10" ht="12.75">
      <c r="B19" s="50"/>
      <c r="C19" s="51"/>
      <c r="D19" s="51"/>
      <c r="E19" s="51"/>
      <c r="F19" s="51"/>
      <c r="G19" s="51"/>
      <c r="H19" s="51"/>
      <c r="I19" s="51"/>
      <c r="J19" s="71"/>
    </row>
    <row r="20" spans="2:10" ht="12.75">
      <c r="B20" s="99" t="s">
        <v>11</v>
      </c>
      <c r="C20" s="112"/>
      <c r="D20" s="112"/>
      <c r="E20" s="112"/>
      <c r="F20" s="112"/>
      <c r="G20" s="112"/>
      <c r="H20" s="112"/>
      <c r="I20" s="112"/>
      <c r="J20" s="115"/>
    </row>
    <row r="21" spans="2:10" ht="12.75">
      <c r="B21" s="64" t="s">
        <v>12</v>
      </c>
      <c r="C21" s="63"/>
      <c r="D21" s="63"/>
      <c r="E21" s="63"/>
      <c r="F21" s="63"/>
      <c r="G21" s="63"/>
      <c r="H21" s="63"/>
      <c r="I21" s="63"/>
      <c r="J21" s="75"/>
    </row>
    <row r="22" spans="2:10" ht="12.75">
      <c r="B22" s="50"/>
      <c r="C22" s="51"/>
      <c r="D22" s="51"/>
      <c r="E22" s="51"/>
      <c r="F22" s="51"/>
      <c r="G22" s="51"/>
      <c r="H22" s="51"/>
      <c r="I22" s="51"/>
      <c r="J22" s="71"/>
    </row>
    <row r="23" spans="2:10" ht="12.75">
      <c r="B23" s="50"/>
      <c r="C23" s="51"/>
      <c r="D23" s="51"/>
      <c r="E23" s="51"/>
      <c r="F23" s="51"/>
      <c r="G23" s="51"/>
      <c r="H23" s="51"/>
      <c r="I23" s="51"/>
      <c r="J23" s="71"/>
    </row>
    <row r="24" spans="2:10" ht="12.75">
      <c r="B24" s="50"/>
      <c r="C24" s="51"/>
      <c r="D24" s="51"/>
      <c r="E24" s="51"/>
      <c r="F24" s="51"/>
      <c r="G24" s="51"/>
      <c r="H24" s="51"/>
      <c r="I24" s="51"/>
      <c r="J24" s="71"/>
    </row>
    <row r="25" spans="2:10" ht="12.75">
      <c r="B25" s="50"/>
      <c r="C25" s="51"/>
      <c r="D25" s="51"/>
      <c r="E25" s="51"/>
      <c r="F25" s="51"/>
      <c r="G25" s="51"/>
      <c r="H25" s="51"/>
      <c r="I25" s="51"/>
      <c r="J25" s="71"/>
    </row>
    <row r="26" spans="2:10" ht="12.75">
      <c r="B26" s="50"/>
      <c r="C26" s="51"/>
      <c r="D26" s="51"/>
      <c r="E26" s="51"/>
      <c r="F26" s="51"/>
      <c r="G26" s="51"/>
      <c r="H26" s="51"/>
      <c r="I26" s="51"/>
      <c r="J26" s="71"/>
    </row>
    <row r="27" spans="2:10" ht="13.5">
      <c r="B27" s="50"/>
      <c r="C27" s="67"/>
      <c r="D27" s="67"/>
      <c r="E27" s="67"/>
      <c r="F27" s="67"/>
      <c r="G27" s="67"/>
      <c r="H27" s="67"/>
      <c r="I27" s="67"/>
      <c r="J27" s="71"/>
    </row>
    <row r="28" spans="2:10" ht="12.75">
      <c r="B28" s="50"/>
      <c r="C28" s="51"/>
      <c r="D28" s="68" t="s">
        <v>13</v>
      </c>
      <c r="E28" s="51"/>
      <c r="F28" s="68" t="s">
        <v>14</v>
      </c>
      <c r="G28" s="51"/>
      <c r="H28" s="68" t="s">
        <v>15</v>
      </c>
      <c r="I28" s="51"/>
      <c r="J28" s="71"/>
    </row>
    <row r="29" spans="2:10" ht="12.75">
      <c r="B29" s="50"/>
      <c r="C29" s="51"/>
      <c r="D29" s="51"/>
      <c r="E29" s="51"/>
      <c r="F29" s="51"/>
      <c r="G29" s="51"/>
      <c r="H29" s="51"/>
      <c r="I29" s="51"/>
      <c r="J29" s="71"/>
    </row>
    <row r="30" spans="2:10" ht="13.5">
      <c r="B30" s="69"/>
      <c r="C30" s="67"/>
      <c r="D30" s="67"/>
      <c r="E30" s="67"/>
      <c r="F30" s="67"/>
      <c r="G30" s="67"/>
      <c r="H30" s="67"/>
      <c r="I30" s="67"/>
      <c r="J30" s="76"/>
    </row>
  </sheetData>
  <sheetProtection/>
  <mergeCells count="8">
    <mergeCell ref="E3:G3"/>
    <mergeCell ref="H5:I5"/>
    <mergeCell ref="D8:E8"/>
    <mergeCell ref="G8:I8"/>
    <mergeCell ref="D10:E10"/>
    <mergeCell ref="G10:H10"/>
    <mergeCell ref="B20:J20"/>
    <mergeCell ref="B21:J21"/>
  </mergeCells>
  <dataValidations count="1">
    <dataValidation type="list" allowBlank="1" showInputMessage="1" showErrorMessage="1" sqref="E6">
      <formula1>"1-增加,2-删除,3-修改"</formula1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E24" sqref="E24"/>
    </sheetView>
  </sheetViews>
  <sheetFormatPr defaultColWidth="11.421875" defaultRowHeight="12.75"/>
  <cols>
    <col min="1" max="1" width="17.7109375" style="0" customWidth="1"/>
    <col min="2" max="2" width="17.140625" style="0" customWidth="1"/>
    <col min="3" max="3" width="13.7109375" style="0" customWidth="1"/>
    <col min="4" max="4" width="18.28125" style="0" customWidth="1"/>
    <col min="5" max="5" width="47.140625" style="0" bestFit="1" customWidth="1"/>
    <col min="6" max="6" width="19.00390625" style="0" customWidth="1"/>
    <col min="7" max="7" width="18.28125" style="0" customWidth="1"/>
    <col min="8" max="8" width="20.421875" style="0" customWidth="1"/>
    <col min="9" max="9" width="14.421875" style="0" bestFit="1" customWidth="1"/>
    <col min="10" max="10" width="17.7109375" style="0" customWidth="1"/>
  </cols>
  <sheetData>
    <row r="1" spans="1:10" ht="18.75">
      <c r="A1" s="10" t="s">
        <v>89</v>
      </c>
      <c r="B1" s="10" t="s">
        <v>3</v>
      </c>
      <c r="C1" s="11" t="s">
        <v>51</v>
      </c>
      <c r="D1" s="10" t="s">
        <v>52</v>
      </c>
      <c r="E1" s="12" t="s">
        <v>53</v>
      </c>
      <c r="F1" s="13" t="s">
        <v>54</v>
      </c>
      <c r="G1" s="12" t="s">
        <v>55</v>
      </c>
      <c r="H1" s="12" t="s">
        <v>56</v>
      </c>
      <c r="I1" s="12" t="s">
        <v>57</v>
      </c>
      <c r="J1" s="12" t="s">
        <v>58</v>
      </c>
    </row>
    <row r="2" spans="1:10" ht="13.5">
      <c r="A2" s="14">
        <f>'备付金利率'!$D$3</f>
        <v>15601</v>
      </c>
      <c r="B2" s="14" t="str">
        <f>'备付金利率'!$B$3</f>
        <v>核算中心</v>
      </c>
      <c r="C2" t="s">
        <v>146</v>
      </c>
      <c r="D2" s="14"/>
      <c r="E2" s="15" t="s">
        <v>147</v>
      </c>
      <c r="F2" s="16" t="str">
        <f>'备付金利率'!$B$9</f>
        <v>2015-07-01</v>
      </c>
      <c r="G2" s="15">
        <f>'备付金利率'!C5</f>
        <v>0</v>
      </c>
      <c r="H2" s="15">
        <f>'备付金利率'!C5</f>
        <v>0</v>
      </c>
      <c r="I2" s="18" t="e">
        <f>H2/G2</f>
        <v>#DIV/0!</v>
      </c>
      <c r="J2" s="15" t="s">
        <v>93</v>
      </c>
    </row>
    <row r="3" spans="1:10" ht="13.5">
      <c r="A3" s="14">
        <f>'备付金利率'!$D$3</f>
        <v>15601</v>
      </c>
      <c r="B3" s="14" t="str">
        <f>'备付金利率'!$B$3</f>
        <v>核算中心</v>
      </c>
      <c r="C3" t="s">
        <v>146</v>
      </c>
      <c r="D3" s="14"/>
      <c r="E3" s="15" t="s">
        <v>148</v>
      </c>
      <c r="F3" s="16" t="str">
        <f>'备付金利率'!$B$9</f>
        <v>2015-07-01</v>
      </c>
      <c r="G3" s="15">
        <f>'备付金利率'!C6</f>
        <v>0</v>
      </c>
      <c r="H3" s="15">
        <f>'备付金利率'!C6</f>
        <v>0</v>
      </c>
      <c r="I3" s="18" t="e">
        <f>H3/G3</f>
        <v>#DIV/0!</v>
      </c>
      <c r="J3" s="15" t="s">
        <v>93</v>
      </c>
    </row>
    <row r="4" spans="1:10" ht="13.5">
      <c r="A4" s="14">
        <f>'备付金利率'!$D$3</f>
        <v>15601</v>
      </c>
      <c r="B4" s="14" t="str">
        <f>'备付金利率'!$B$3</f>
        <v>核算中心</v>
      </c>
      <c r="C4" t="s">
        <v>146</v>
      </c>
      <c r="D4" s="14"/>
      <c r="E4" s="15" t="s">
        <v>149</v>
      </c>
      <c r="F4" s="16" t="str">
        <f>'备付金利率'!$B$9</f>
        <v>2015-07-01</v>
      </c>
      <c r="G4" s="17">
        <f>'备付金利率'!C7</f>
        <v>0</v>
      </c>
      <c r="H4" s="17">
        <f>'备付金利率'!C7</f>
        <v>0</v>
      </c>
      <c r="I4" s="18" t="e">
        <f>H4/G4</f>
        <v>#DIV/0!</v>
      </c>
      <c r="J4" s="15" t="s">
        <v>93</v>
      </c>
    </row>
    <row r="5" spans="1:10" ht="13.5">
      <c r="A5" s="14">
        <f>'备付金利率'!$D$3</f>
        <v>15601</v>
      </c>
      <c r="B5" s="14" t="str">
        <f>'备付金利率'!$B$3</f>
        <v>核算中心</v>
      </c>
      <c r="C5" t="s">
        <v>146</v>
      </c>
      <c r="D5" s="14"/>
      <c r="E5" s="15" t="s">
        <v>150</v>
      </c>
      <c r="F5" s="16" t="str">
        <f>'备付金利率'!$B$9</f>
        <v>2015-07-01</v>
      </c>
      <c r="G5" s="17" t="str">
        <f>'备付金利率'!C8</f>
        <v>18</v>
      </c>
      <c r="H5" s="17" t="str">
        <f>'备付金利率'!C8</f>
        <v>18</v>
      </c>
      <c r="I5" s="18">
        <f>H5/G5</f>
        <v>1</v>
      </c>
      <c r="J5" s="15" t="s">
        <v>93</v>
      </c>
    </row>
  </sheetData>
  <sheetProtection/>
  <dataValidations count="3">
    <dataValidation type="list" allowBlank="1" showInputMessage="1" showErrorMessage="1" sqref="E2:E5">
      <formula1>INDIRECT($D2)</formula1>
    </dataValidation>
    <dataValidation type="list" allowBlank="1" showInputMessage="1" showErrorMessage="1" sqref="D1:D5">
      <formula1>"对公,个人"</formula1>
    </dataValidation>
    <dataValidation type="list" allowBlank="1" showInputMessage="1" showErrorMessage="1" sqref="J1:J5">
      <formula1>"A-默认所有客户"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workbookViewId="0" topLeftCell="A1">
      <selection activeCell="A1" sqref="A1:IV16384"/>
    </sheetView>
  </sheetViews>
  <sheetFormatPr defaultColWidth="11.421875" defaultRowHeight="12.75"/>
  <cols>
    <col min="1" max="1" width="16.7109375" style="3" customWidth="1"/>
    <col min="2" max="2" width="15.8515625" style="0" customWidth="1"/>
    <col min="3" max="3" width="14.00390625" style="0" bestFit="1" customWidth="1"/>
  </cols>
  <sheetData>
    <row r="1" spans="1:2" ht="12.75">
      <c r="A1" s="7" t="s">
        <v>51</v>
      </c>
      <c r="B1" s="7" t="s">
        <v>151</v>
      </c>
    </row>
    <row r="2" spans="1:3" ht="12.75">
      <c r="A2" s="8">
        <v>1</v>
      </c>
      <c r="B2" s="9" t="s">
        <v>152</v>
      </c>
      <c r="C2" t="str">
        <f>A2&amp;"-"&amp;B2</f>
        <v>1-人民币</v>
      </c>
    </row>
    <row r="3" spans="1:3" ht="12.75">
      <c r="A3" s="8">
        <v>12</v>
      </c>
      <c r="B3" s="9" t="s">
        <v>153</v>
      </c>
      <c r="C3" t="str">
        <f aca="true" t="shared" si="0" ref="C3:C15">A3&amp;"-"&amp;B3</f>
        <v>12-英镑</v>
      </c>
    </row>
    <row r="4" spans="1:3" ht="12.75">
      <c r="A4" s="8">
        <v>13</v>
      </c>
      <c r="B4" s="9" t="s">
        <v>154</v>
      </c>
      <c r="C4" t="str">
        <f t="shared" si="0"/>
        <v>13-港币</v>
      </c>
    </row>
    <row r="5" spans="1:3" ht="12.75">
      <c r="A5" s="8">
        <v>14</v>
      </c>
      <c r="B5" s="9" t="s">
        <v>155</v>
      </c>
      <c r="C5" t="str">
        <f t="shared" si="0"/>
        <v>14-美元</v>
      </c>
    </row>
    <row r="6" spans="1:3" ht="12.75">
      <c r="A6" s="8">
        <v>15</v>
      </c>
      <c r="B6" s="9" t="s">
        <v>156</v>
      </c>
      <c r="C6" t="str">
        <f t="shared" si="0"/>
        <v>15-瑞士法郎</v>
      </c>
    </row>
    <row r="7" spans="1:3" ht="12.75">
      <c r="A7" s="8">
        <v>18</v>
      </c>
      <c r="B7" s="9" t="s">
        <v>157</v>
      </c>
      <c r="C7" t="str">
        <f t="shared" si="0"/>
        <v>18-新加坡元</v>
      </c>
    </row>
    <row r="8" spans="1:3" ht="12.75">
      <c r="A8" s="8">
        <v>21</v>
      </c>
      <c r="B8" s="9" t="s">
        <v>158</v>
      </c>
      <c r="C8" t="str">
        <f t="shared" si="0"/>
        <v>21-瑞典克朗</v>
      </c>
    </row>
    <row r="9" spans="1:3" ht="12.75">
      <c r="A9" s="8">
        <v>22</v>
      </c>
      <c r="B9" s="9" t="s">
        <v>159</v>
      </c>
      <c r="C9" t="str">
        <f t="shared" si="0"/>
        <v>22-丹麦克朗</v>
      </c>
    </row>
    <row r="10" spans="1:3" ht="12.75">
      <c r="A10" s="8">
        <v>23</v>
      </c>
      <c r="B10" s="9" t="s">
        <v>160</v>
      </c>
      <c r="C10" t="str">
        <f t="shared" si="0"/>
        <v>23-挪威克朗</v>
      </c>
    </row>
    <row r="11" spans="1:3" ht="12.75">
      <c r="A11" s="8">
        <v>27</v>
      </c>
      <c r="B11" s="9" t="s">
        <v>161</v>
      </c>
      <c r="C11" t="str">
        <f t="shared" si="0"/>
        <v>27-日元</v>
      </c>
    </row>
    <row r="12" spans="1:3" ht="12.75">
      <c r="A12" s="8">
        <v>28</v>
      </c>
      <c r="B12" s="9" t="s">
        <v>162</v>
      </c>
      <c r="C12" t="str">
        <f t="shared" si="0"/>
        <v>28-加拿大元</v>
      </c>
    </row>
    <row r="13" spans="1:3" ht="12.75">
      <c r="A13" s="8">
        <v>29</v>
      </c>
      <c r="B13" s="9" t="s">
        <v>163</v>
      </c>
      <c r="C13" t="str">
        <f t="shared" si="0"/>
        <v>29-澳大利亚元</v>
      </c>
    </row>
    <row r="14" spans="1:3" ht="12.75">
      <c r="A14" s="8">
        <v>38</v>
      </c>
      <c r="B14" s="9" t="s">
        <v>164</v>
      </c>
      <c r="C14" t="str">
        <f t="shared" si="0"/>
        <v>38-欧元</v>
      </c>
    </row>
    <row r="15" spans="1:3" ht="12.75">
      <c r="A15" s="8">
        <v>81</v>
      </c>
      <c r="B15" s="9" t="s">
        <v>165</v>
      </c>
      <c r="C15" t="str">
        <f t="shared" si="0"/>
        <v>81-澳门元</v>
      </c>
    </row>
  </sheetData>
  <sheetProtection password="EC95" sheet="1"/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workbookViewId="0" topLeftCell="B1">
      <selection activeCell="C1" sqref="C1"/>
    </sheetView>
  </sheetViews>
  <sheetFormatPr defaultColWidth="11.421875" defaultRowHeight="12.75"/>
  <cols>
    <col min="1" max="1" width="14.00390625" style="3" customWidth="1"/>
    <col min="2" max="2" width="40.8515625" style="0" customWidth="1"/>
    <col min="3" max="3" width="34.421875" style="0" bestFit="1" customWidth="1"/>
    <col min="4" max="6" width="11.421875" style="0" customWidth="1"/>
    <col min="7" max="7" width="40.8515625" style="0" bestFit="1" customWidth="1"/>
    <col min="8" max="8" width="11.421875" style="0" customWidth="1"/>
    <col min="9" max="10" width="19.8515625" style="0" bestFit="1" customWidth="1"/>
  </cols>
  <sheetData>
    <row r="1" spans="1:2" s="1" customFormat="1" ht="25.5" customHeight="1">
      <c r="A1" s="4" t="s">
        <v>166</v>
      </c>
      <c r="B1" s="4" t="s">
        <v>167</v>
      </c>
    </row>
    <row r="2" spans="1:10" s="2" customFormat="1" ht="12">
      <c r="A2" s="5" t="s">
        <v>168</v>
      </c>
      <c r="B2" s="6" t="s">
        <v>169</v>
      </c>
      <c r="C2" s="2" t="str">
        <f>A2&amp;"-"&amp;B2</f>
        <v>10101-人民币贷款六个月（含）以内</v>
      </c>
      <c r="F2" s="2" t="s">
        <v>170</v>
      </c>
      <c r="G2" s="2" t="s">
        <v>170</v>
      </c>
      <c r="H2" s="2" t="s">
        <v>171</v>
      </c>
      <c r="I2" s="2" t="s">
        <v>91</v>
      </c>
      <c r="J2" s="2" t="s">
        <v>114</v>
      </c>
    </row>
    <row r="3" spans="1:10" s="2" customFormat="1" ht="12">
      <c r="A3" s="5" t="s">
        <v>172</v>
      </c>
      <c r="B3" s="6" t="s">
        <v>173</v>
      </c>
      <c r="C3" s="2" t="str">
        <f aca="true" t="shared" si="0" ref="C3:C39">A3&amp;"-"&amp;B3</f>
        <v>10102-人民币贷款六个月至一年（含一年）</v>
      </c>
      <c r="G3" s="2" t="s">
        <v>125</v>
      </c>
      <c r="I3" s="2" t="s">
        <v>92</v>
      </c>
      <c r="J3" s="2" t="s">
        <v>115</v>
      </c>
    </row>
    <row r="4" spans="1:10" s="2" customFormat="1" ht="12">
      <c r="A4" s="5" t="s">
        <v>174</v>
      </c>
      <c r="B4" s="6" t="s">
        <v>175</v>
      </c>
      <c r="C4" s="2" t="str">
        <f t="shared" si="0"/>
        <v>10103-人民币贷款一至三年（含三年）</v>
      </c>
      <c r="G4" s="2" t="s">
        <v>126</v>
      </c>
      <c r="I4" s="2" t="s">
        <v>94</v>
      </c>
      <c r="J4" s="2" t="s">
        <v>116</v>
      </c>
    </row>
    <row r="5" spans="1:10" s="2" customFormat="1" ht="12">
      <c r="A5" s="5" t="s">
        <v>176</v>
      </c>
      <c r="B5" s="6" t="s">
        <v>177</v>
      </c>
      <c r="C5" s="2" t="str">
        <f t="shared" si="0"/>
        <v>10104-人民币贷款三至五年（含五年）</v>
      </c>
      <c r="G5" s="2" t="s">
        <v>127</v>
      </c>
      <c r="I5" s="2" t="s">
        <v>95</v>
      </c>
      <c r="J5" s="2" t="s">
        <v>117</v>
      </c>
    </row>
    <row r="6" spans="1:10" s="2" customFormat="1" ht="12">
      <c r="A6" s="5" t="s">
        <v>178</v>
      </c>
      <c r="B6" s="6" t="s">
        <v>179</v>
      </c>
      <c r="C6" s="2" t="str">
        <f t="shared" si="0"/>
        <v>10105-人民币贷款五年以上</v>
      </c>
      <c r="G6" s="2" t="s">
        <v>128</v>
      </c>
      <c r="I6" s="2" t="s">
        <v>96</v>
      </c>
      <c r="J6" s="2" t="s">
        <v>118</v>
      </c>
    </row>
    <row r="7" spans="1:10" s="2" customFormat="1" ht="12">
      <c r="A7" s="5" t="s">
        <v>180</v>
      </c>
      <c r="B7" s="6" t="s">
        <v>181</v>
      </c>
      <c r="C7" s="2" t="str">
        <f t="shared" si="0"/>
        <v>11801-小额质押贷款（存贷通）</v>
      </c>
      <c r="G7" s="2" t="s">
        <v>129</v>
      </c>
      <c r="I7" s="2" t="s">
        <v>97</v>
      </c>
      <c r="J7" s="2" t="s">
        <v>119</v>
      </c>
    </row>
    <row r="8" spans="1:10" s="2" customFormat="1" ht="12">
      <c r="A8" s="5" t="s">
        <v>182</v>
      </c>
      <c r="B8" s="6" t="s">
        <v>183</v>
      </c>
      <c r="C8" s="2" t="str">
        <f t="shared" si="0"/>
        <v>21000-活期储蓄存款</v>
      </c>
      <c r="G8" s="2" t="s">
        <v>130</v>
      </c>
      <c r="I8" s="2" t="s">
        <v>98</v>
      </c>
      <c r="J8" s="2" t="s">
        <v>120</v>
      </c>
    </row>
    <row r="9" spans="1:10" s="2" customFormat="1" ht="12">
      <c r="A9" s="5" t="s">
        <v>184</v>
      </c>
      <c r="B9" s="6" t="s">
        <v>185</v>
      </c>
      <c r="C9" s="2" t="str">
        <f t="shared" si="0"/>
        <v>21103-对私整整三个月</v>
      </c>
      <c r="G9" s="2" t="s">
        <v>131</v>
      </c>
      <c r="I9" s="2" t="s">
        <v>99</v>
      </c>
      <c r="J9" s="2" t="s">
        <v>121</v>
      </c>
    </row>
    <row r="10" spans="1:10" s="2" customFormat="1" ht="12">
      <c r="A10" s="5" t="s">
        <v>186</v>
      </c>
      <c r="B10" s="6" t="s">
        <v>187</v>
      </c>
      <c r="C10" s="2" t="str">
        <f t="shared" si="0"/>
        <v>21106-对私整整六个月</v>
      </c>
      <c r="G10" s="2" t="s">
        <v>132</v>
      </c>
      <c r="I10" s="2" t="s">
        <v>100</v>
      </c>
      <c r="J10" s="2" t="s">
        <v>122</v>
      </c>
    </row>
    <row r="11" spans="1:10" s="2" customFormat="1" ht="12">
      <c r="A11" s="5" t="s">
        <v>188</v>
      </c>
      <c r="B11" s="6" t="s">
        <v>189</v>
      </c>
      <c r="C11" s="2" t="str">
        <f t="shared" si="0"/>
        <v>21112-对私整整一年</v>
      </c>
      <c r="G11" s="2" t="s">
        <v>133</v>
      </c>
      <c r="I11" s="2" t="s">
        <v>101</v>
      </c>
      <c r="J11" s="2" t="s">
        <v>123</v>
      </c>
    </row>
    <row r="12" spans="1:10" s="2" customFormat="1" ht="12">
      <c r="A12" s="5" t="s">
        <v>190</v>
      </c>
      <c r="B12" s="6" t="s">
        <v>191</v>
      </c>
      <c r="C12" s="2" t="str">
        <f t="shared" si="0"/>
        <v>21124-对私整整二年</v>
      </c>
      <c r="G12" s="2" t="s">
        <v>134</v>
      </c>
      <c r="I12" s="2" t="s">
        <v>102</v>
      </c>
      <c r="J12" s="2" t="s">
        <v>124</v>
      </c>
    </row>
    <row r="13" spans="1:9" s="2" customFormat="1" ht="12">
      <c r="A13" s="5" t="s">
        <v>192</v>
      </c>
      <c r="B13" s="6" t="s">
        <v>193</v>
      </c>
      <c r="C13" s="2" t="str">
        <f t="shared" si="0"/>
        <v>21136-对私整整三年</v>
      </c>
      <c r="I13" s="2" t="s">
        <v>103</v>
      </c>
    </row>
    <row r="14" spans="1:9" s="2" customFormat="1" ht="12">
      <c r="A14" s="5" t="s">
        <v>194</v>
      </c>
      <c r="B14" s="6" t="s">
        <v>195</v>
      </c>
      <c r="C14" s="2" t="str">
        <f t="shared" si="0"/>
        <v>21160-对私整整五年</v>
      </c>
      <c r="I14" s="2" t="s">
        <v>104</v>
      </c>
    </row>
    <row r="15" spans="1:9" s="2" customFormat="1" ht="12">
      <c r="A15" s="5" t="s">
        <v>196</v>
      </c>
      <c r="B15" s="6" t="s">
        <v>197</v>
      </c>
      <c r="C15" s="2" t="str">
        <f t="shared" si="0"/>
        <v>21212-存本取息一年</v>
      </c>
      <c r="I15" s="2" t="s">
        <v>105</v>
      </c>
    </row>
    <row r="16" spans="1:9" s="2" customFormat="1" ht="12">
      <c r="A16" s="5" t="s">
        <v>198</v>
      </c>
      <c r="B16" s="6" t="s">
        <v>199</v>
      </c>
      <c r="C16" s="2" t="str">
        <f t="shared" si="0"/>
        <v>21236-存本取息三年</v>
      </c>
      <c r="I16" s="2" t="s">
        <v>106</v>
      </c>
    </row>
    <row r="17" spans="1:9" s="2" customFormat="1" ht="12">
      <c r="A17" s="5" t="s">
        <v>200</v>
      </c>
      <c r="B17" s="6" t="s">
        <v>201</v>
      </c>
      <c r="C17" s="2" t="str">
        <f t="shared" si="0"/>
        <v>21260-存本取息五年</v>
      </c>
      <c r="I17" s="2" t="s">
        <v>107</v>
      </c>
    </row>
    <row r="18" spans="1:9" s="2" customFormat="1" ht="12">
      <c r="A18" s="5" t="s">
        <v>202</v>
      </c>
      <c r="B18" s="6" t="s">
        <v>203</v>
      </c>
      <c r="C18" s="2" t="str">
        <f t="shared" si="0"/>
        <v>21412-零整一年</v>
      </c>
      <c r="I18" s="2" t="s">
        <v>108</v>
      </c>
    </row>
    <row r="19" spans="1:9" s="2" customFormat="1" ht="12">
      <c r="A19" s="5" t="s">
        <v>204</v>
      </c>
      <c r="B19" s="6" t="s">
        <v>205</v>
      </c>
      <c r="C19" s="2" t="str">
        <f t="shared" si="0"/>
        <v>21436-零整三年</v>
      </c>
      <c r="I19" s="2" t="s">
        <v>112</v>
      </c>
    </row>
    <row r="20" spans="1:9" s="2" customFormat="1" ht="12">
      <c r="A20" s="5" t="s">
        <v>206</v>
      </c>
      <c r="B20" s="6" t="s">
        <v>207</v>
      </c>
      <c r="C20" s="2" t="str">
        <f t="shared" si="0"/>
        <v>21460-零整五年</v>
      </c>
      <c r="I20" s="2" t="s">
        <v>113</v>
      </c>
    </row>
    <row r="21" spans="1:9" s="2" customFormat="1" ht="12">
      <c r="A21" s="5" t="s">
        <v>208</v>
      </c>
      <c r="B21" s="6" t="s">
        <v>209</v>
      </c>
      <c r="C21" s="2" t="str">
        <f t="shared" si="0"/>
        <v>21512-整零一年</v>
      </c>
      <c r="I21" s="2" t="s">
        <v>210</v>
      </c>
    </row>
    <row r="22" spans="1:9" s="2" customFormat="1" ht="12">
      <c r="A22" s="5" t="s">
        <v>211</v>
      </c>
      <c r="B22" s="6" t="s">
        <v>212</v>
      </c>
      <c r="C22" s="2" t="str">
        <f t="shared" si="0"/>
        <v>21536-整零三年</v>
      </c>
      <c r="I22" s="2" t="s">
        <v>110</v>
      </c>
    </row>
    <row r="23" spans="1:9" s="2" customFormat="1" ht="12">
      <c r="A23" s="5" t="s">
        <v>213</v>
      </c>
      <c r="B23" s="6" t="s">
        <v>214</v>
      </c>
      <c r="C23" s="2" t="str">
        <f t="shared" si="0"/>
        <v>21560-整零五年</v>
      </c>
      <c r="I23" s="2" t="s">
        <v>111</v>
      </c>
    </row>
    <row r="24" spans="1:3" s="2" customFormat="1" ht="12">
      <c r="A24" s="5" t="s">
        <v>215</v>
      </c>
      <c r="B24" s="6" t="s">
        <v>216</v>
      </c>
      <c r="C24" s="2" t="str">
        <f t="shared" si="0"/>
        <v>21701-个人通知存款一天</v>
      </c>
    </row>
    <row r="25" spans="1:3" s="2" customFormat="1" ht="12">
      <c r="A25" s="5" t="s">
        <v>217</v>
      </c>
      <c r="B25" s="6" t="s">
        <v>218</v>
      </c>
      <c r="C25" s="2" t="str">
        <f t="shared" si="0"/>
        <v>21707-个人通知存款七天</v>
      </c>
    </row>
    <row r="26" spans="1:3" s="2" customFormat="1" ht="12">
      <c r="A26" s="5" t="s">
        <v>219</v>
      </c>
      <c r="B26" s="6" t="s">
        <v>220</v>
      </c>
      <c r="C26" s="2" t="str">
        <f t="shared" si="0"/>
        <v>22000-对公活期存款</v>
      </c>
    </row>
    <row r="27" spans="1:3" s="2" customFormat="1" ht="12">
      <c r="A27" s="5" t="s">
        <v>221</v>
      </c>
      <c r="B27" s="6" t="s">
        <v>222</v>
      </c>
      <c r="C27" s="2" t="str">
        <f t="shared" si="0"/>
        <v>22103-单位整整三个月</v>
      </c>
    </row>
    <row r="28" spans="1:3" s="2" customFormat="1" ht="12">
      <c r="A28" s="5" t="s">
        <v>223</v>
      </c>
      <c r="B28" s="6" t="s">
        <v>224</v>
      </c>
      <c r="C28" s="2" t="str">
        <f t="shared" si="0"/>
        <v>22106-单位整整六个月</v>
      </c>
    </row>
    <row r="29" spans="1:3" s="2" customFormat="1" ht="12">
      <c r="A29" s="5" t="s">
        <v>225</v>
      </c>
      <c r="B29" s="6" t="s">
        <v>226</v>
      </c>
      <c r="C29" s="2" t="str">
        <f t="shared" si="0"/>
        <v>22112-单位整整一年</v>
      </c>
    </row>
    <row r="30" spans="1:3" s="2" customFormat="1" ht="12">
      <c r="A30" s="5" t="s">
        <v>227</v>
      </c>
      <c r="B30" s="6" t="s">
        <v>228</v>
      </c>
      <c r="C30" s="2" t="str">
        <f t="shared" si="0"/>
        <v>22124-单位整整二年</v>
      </c>
    </row>
    <row r="31" spans="1:3" s="2" customFormat="1" ht="12">
      <c r="A31" s="5" t="s">
        <v>229</v>
      </c>
      <c r="B31" s="6" t="s">
        <v>230</v>
      </c>
      <c r="C31" s="2" t="str">
        <f t="shared" si="0"/>
        <v>22136-单位整整三年</v>
      </c>
    </row>
    <row r="32" spans="1:3" s="2" customFormat="1" ht="12">
      <c r="A32" s="5" t="s">
        <v>231</v>
      </c>
      <c r="B32" s="6" t="s">
        <v>232</v>
      </c>
      <c r="C32" s="2" t="str">
        <f t="shared" si="0"/>
        <v>22160-单位整整五年</v>
      </c>
    </row>
    <row r="33" spans="1:3" s="2" customFormat="1" ht="12">
      <c r="A33" s="5" t="s">
        <v>233</v>
      </c>
      <c r="B33" s="6" t="s">
        <v>234</v>
      </c>
      <c r="C33" s="2" t="str">
        <f t="shared" si="0"/>
        <v>22200-单位协定存款</v>
      </c>
    </row>
    <row r="34" spans="1:3" s="2" customFormat="1" ht="12">
      <c r="A34" s="5" t="s">
        <v>235</v>
      </c>
      <c r="B34" s="6" t="s">
        <v>236</v>
      </c>
      <c r="C34" s="2" t="str">
        <f t="shared" si="0"/>
        <v>22701-单位通知存款一天</v>
      </c>
    </row>
    <row r="35" spans="1:3" s="2" customFormat="1" ht="12">
      <c r="A35" s="5" t="s">
        <v>237</v>
      </c>
      <c r="B35" s="6" t="s">
        <v>238</v>
      </c>
      <c r="C35" s="2" t="str">
        <f t="shared" si="0"/>
        <v>22707-单位通知存款七天</v>
      </c>
    </row>
    <row r="36" spans="1:3" s="2" customFormat="1" ht="12">
      <c r="A36" s="5" t="s">
        <v>239</v>
      </c>
      <c r="B36" s="6" t="s">
        <v>240</v>
      </c>
      <c r="C36" s="2" t="str">
        <f t="shared" si="0"/>
        <v>70101-自助循环贷款贷款六个月（含）以内</v>
      </c>
    </row>
    <row r="37" spans="1:3" s="2" customFormat="1" ht="12">
      <c r="A37" s="5" t="s">
        <v>241</v>
      </c>
      <c r="B37" s="6" t="s">
        <v>242</v>
      </c>
      <c r="C37" s="2" t="str">
        <f t="shared" si="0"/>
        <v>70102-自助循环贷款贷款六个月至一年（含一年）</v>
      </c>
    </row>
    <row r="38" spans="1:3" s="2" customFormat="1" ht="12">
      <c r="A38" s="5" t="s">
        <v>243</v>
      </c>
      <c r="B38" s="6" t="s">
        <v>244</v>
      </c>
      <c r="C38" s="2" t="str">
        <f t="shared" si="0"/>
        <v>70103-自助循环贷款贷款一至三年（含三年）</v>
      </c>
    </row>
    <row r="39" spans="1:3" s="2" customFormat="1" ht="12">
      <c r="A39" s="5" t="s">
        <v>245</v>
      </c>
      <c r="B39" s="6" t="s">
        <v>246</v>
      </c>
      <c r="C39" s="2" t="str">
        <f t="shared" si="0"/>
        <v>70104-自助循环贷款贷款三至五年（含五年）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6"/>
  <sheetViews>
    <sheetView showGridLines="0" workbookViewId="0" topLeftCell="A1">
      <selection activeCell="B28" sqref="B28:J28"/>
    </sheetView>
  </sheetViews>
  <sheetFormatPr defaultColWidth="11.421875" defaultRowHeight="12.75"/>
  <cols>
    <col min="1" max="1" width="6.421875" style="47" customWidth="1"/>
    <col min="2" max="2" width="17.140625" style="47" customWidth="1"/>
    <col min="3" max="3" width="4.00390625" style="47" customWidth="1"/>
    <col min="4" max="4" width="20.421875" style="47" customWidth="1"/>
    <col min="5" max="6" width="13.00390625" style="47" customWidth="1"/>
    <col min="7" max="7" width="11.00390625" style="47" bestFit="1" customWidth="1"/>
    <col min="8" max="8" width="17.28125" style="47" customWidth="1"/>
    <col min="9" max="9" width="4.28125" style="47" customWidth="1"/>
    <col min="10" max="16384" width="11.421875" style="47" customWidth="1"/>
  </cols>
  <sheetData>
    <row r="1" ht="13.5"/>
    <row r="2" spans="2:10" ht="12.75">
      <c r="B2" s="48"/>
      <c r="C2" s="49"/>
      <c r="D2" s="49"/>
      <c r="E2" s="49"/>
      <c r="F2" s="49"/>
      <c r="G2" s="49"/>
      <c r="H2" s="49"/>
      <c r="I2" s="49"/>
      <c r="J2" s="70"/>
    </row>
    <row r="3" spans="2:10" ht="15">
      <c r="B3" s="50"/>
      <c r="C3" s="51"/>
      <c r="D3" s="51"/>
      <c r="E3" s="52" t="s">
        <v>16</v>
      </c>
      <c r="F3" s="52"/>
      <c r="G3" s="52"/>
      <c r="H3" s="51"/>
      <c r="I3" s="51"/>
      <c r="J3" s="71"/>
    </row>
    <row r="4" spans="2:10" ht="15.75">
      <c r="B4" s="50"/>
      <c r="C4" s="51"/>
      <c r="D4" s="51"/>
      <c r="E4" s="77"/>
      <c r="F4" s="77"/>
      <c r="G4" s="77"/>
      <c r="H4" s="51"/>
      <c r="I4" s="51"/>
      <c r="J4" s="71"/>
    </row>
    <row r="5" spans="2:10" ht="15.75">
      <c r="B5" s="50"/>
      <c r="C5" s="51"/>
      <c r="D5" s="78" t="s">
        <v>17</v>
      </c>
      <c r="E5" s="104" t="s">
        <v>18</v>
      </c>
      <c r="F5" s="105"/>
      <c r="G5" s="106"/>
      <c r="H5" s="51"/>
      <c r="I5" s="51"/>
      <c r="J5" s="71"/>
    </row>
    <row r="6" spans="2:10" ht="15.75">
      <c r="B6" s="50"/>
      <c r="C6" s="51"/>
      <c r="D6" s="82" t="s">
        <v>19</v>
      </c>
      <c r="E6" s="107" t="s">
        <v>20</v>
      </c>
      <c r="F6" s="84"/>
      <c r="G6" s="82"/>
      <c r="H6" s="85"/>
      <c r="I6" s="85"/>
      <c r="J6" s="71"/>
    </row>
    <row r="7" spans="2:10" ht="15">
      <c r="B7" s="50"/>
      <c r="C7" s="51"/>
      <c r="D7" s="82" t="s">
        <v>21</v>
      </c>
      <c r="E7" s="108" t="s">
        <v>22</v>
      </c>
      <c r="F7" s="84"/>
      <c r="G7" s="82"/>
      <c r="H7" s="85"/>
      <c r="I7" s="85"/>
      <c r="J7" s="71"/>
    </row>
    <row r="8" spans="2:10" ht="15">
      <c r="B8" s="50"/>
      <c r="C8" s="51"/>
      <c r="D8" s="78" t="s">
        <v>5</v>
      </c>
      <c r="E8" s="88" t="s">
        <v>6</v>
      </c>
      <c r="F8" s="109"/>
      <c r="G8" s="109"/>
      <c r="H8" s="97"/>
      <c r="I8" s="97"/>
      <c r="J8" s="71"/>
    </row>
    <row r="9" spans="2:10" ht="15">
      <c r="B9" s="50"/>
      <c r="C9" s="51"/>
      <c r="D9" s="78" t="s">
        <v>23</v>
      </c>
      <c r="E9" s="88" t="s">
        <v>24</v>
      </c>
      <c r="F9" s="109"/>
      <c r="G9" s="109"/>
      <c r="H9" s="97"/>
      <c r="I9" s="97"/>
      <c r="J9" s="71"/>
    </row>
    <row r="10" spans="2:10" ht="12.75">
      <c r="B10" s="50"/>
      <c r="C10" s="51"/>
      <c r="D10" s="51"/>
      <c r="E10" s="51"/>
      <c r="F10" s="51"/>
      <c r="G10" s="51"/>
      <c r="H10" s="51"/>
      <c r="I10" s="51"/>
      <c r="J10" s="71"/>
    </row>
    <row r="11" spans="2:10" ht="15">
      <c r="B11" s="50"/>
      <c r="C11" s="89"/>
      <c r="D11" s="90" t="s">
        <v>7</v>
      </c>
      <c r="E11" s="90"/>
      <c r="F11" s="67"/>
      <c r="G11" s="91" t="s">
        <v>8</v>
      </c>
      <c r="H11" s="92"/>
      <c r="I11" s="92"/>
      <c r="J11" s="71"/>
    </row>
    <row r="12" spans="2:10" ht="15">
      <c r="B12" s="50"/>
      <c r="C12" s="57"/>
      <c r="D12" s="58"/>
      <c r="E12" s="58"/>
      <c r="F12" s="59"/>
      <c r="G12" s="58"/>
      <c r="H12" s="73"/>
      <c r="I12" s="73"/>
      <c r="J12" s="71"/>
    </row>
    <row r="13" spans="2:10" ht="15">
      <c r="B13" s="93" t="s">
        <v>25</v>
      </c>
      <c r="C13" s="51"/>
      <c r="D13" s="94" t="s">
        <v>26</v>
      </c>
      <c r="E13" s="94"/>
      <c r="F13" s="59"/>
      <c r="G13" s="110" t="s">
        <v>27</v>
      </c>
      <c r="H13" s="110"/>
      <c r="I13" s="102"/>
      <c r="J13" s="71"/>
    </row>
    <row r="14" spans="2:10" ht="15">
      <c r="B14" s="50"/>
      <c r="C14" s="51"/>
      <c r="D14" s="51"/>
      <c r="E14" s="51"/>
      <c r="F14" s="51"/>
      <c r="G14" s="96"/>
      <c r="H14" s="96"/>
      <c r="I14" s="51"/>
      <c r="J14" s="71"/>
    </row>
    <row r="15" spans="2:10" ht="15">
      <c r="B15" s="93" t="s">
        <v>28</v>
      </c>
      <c r="C15" s="51"/>
      <c r="D15" s="94" t="s">
        <v>26</v>
      </c>
      <c r="E15" s="94"/>
      <c r="F15" s="59"/>
      <c r="G15" s="110" t="s">
        <v>27</v>
      </c>
      <c r="H15" s="110"/>
      <c r="I15" s="51"/>
      <c r="J15" s="71"/>
    </row>
    <row r="16" spans="2:10" ht="15">
      <c r="B16" s="50"/>
      <c r="C16" s="51"/>
      <c r="D16" s="97"/>
      <c r="E16" s="97"/>
      <c r="F16" s="97"/>
      <c r="G16" s="98"/>
      <c r="H16" s="98"/>
      <c r="I16" s="51"/>
      <c r="J16" s="71"/>
    </row>
    <row r="17" spans="2:10" ht="15">
      <c r="B17" s="93" t="s">
        <v>29</v>
      </c>
      <c r="C17" s="51"/>
      <c r="D17" s="94" t="s">
        <v>26</v>
      </c>
      <c r="E17" s="94"/>
      <c r="F17" s="59"/>
      <c r="G17" s="110" t="s">
        <v>27</v>
      </c>
      <c r="H17" s="110"/>
      <c r="I17" s="51"/>
      <c r="J17" s="71"/>
    </row>
    <row r="18" spans="2:10" ht="12.75">
      <c r="B18" s="50"/>
      <c r="C18" s="51"/>
      <c r="D18" s="97"/>
      <c r="E18" s="97"/>
      <c r="F18" s="97"/>
      <c r="G18" s="97"/>
      <c r="H18" s="97"/>
      <c r="I18" s="51"/>
      <c r="J18" s="71"/>
    </row>
    <row r="19" spans="2:10" ht="12.75">
      <c r="B19" s="50"/>
      <c r="C19" s="51"/>
      <c r="D19" s="51"/>
      <c r="E19" s="51"/>
      <c r="F19" s="51"/>
      <c r="G19" s="51"/>
      <c r="H19" s="51"/>
      <c r="I19" s="51"/>
      <c r="J19" s="71"/>
    </row>
    <row r="20" spans="2:10" ht="12.75">
      <c r="B20" s="50"/>
      <c r="C20" s="51"/>
      <c r="D20" s="51"/>
      <c r="E20" s="51"/>
      <c r="F20" s="51"/>
      <c r="G20" s="51"/>
      <c r="H20" s="51"/>
      <c r="I20" s="51"/>
      <c r="J20" s="71"/>
    </row>
    <row r="21" spans="2:10" ht="12.75">
      <c r="B21" s="50"/>
      <c r="C21" s="51"/>
      <c r="D21" s="51"/>
      <c r="E21" s="51"/>
      <c r="F21" s="51"/>
      <c r="G21" s="51"/>
      <c r="H21" s="51"/>
      <c r="I21" s="51"/>
      <c r="J21" s="71"/>
    </row>
    <row r="22" spans="2:10" ht="12.75">
      <c r="B22" s="50"/>
      <c r="C22" s="51"/>
      <c r="D22" s="51"/>
      <c r="E22" s="51"/>
      <c r="F22" s="51"/>
      <c r="G22" s="51"/>
      <c r="H22" s="51"/>
      <c r="I22" s="51"/>
      <c r="J22" s="71"/>
    </row>
    <row r="23" spans="2:10" ht="12.75">
      <c r="B23" s="50"/>
      <c r="C23" s="51"/>
      <c r="D23" s="51"/>
      <c r="E23" s="51"/>
      <c r="F23" s="51"/>
      <c r="G23" s="51"/>
      <c r="H23" s="51"/>
      <c r="I23" s="51"/>
      <c r="J23" s="71"/>
    </row>
    <row r="24" spans="2:10" ht="12.75">
      <c r="B24" s="50"/>
      <c r="C24" s="51"/>
      <c r="D24" s="51"/>
      <c r="E24" s="51"/>
      <c r="F24" s="51"/>
      <c r="G24" s="51"/>
      <c r="H24" s="51"/>
      <c r="I24" s="51"/>
      <c r="J24" s="71"/>
    </row>
    <row r="25" spans="2:10" ht="12.75">
      <c r="B25" s="99" t="s">
        <v>30</v>
      </c>
      <c r="C25" s="100"/>
      <c r="D25" s="100"/>
      <c r="E25" s="100"/>
      <c r="F25" s="100"/>
      <c r="G25" s="100"/>
      <c r="H25" s="100"/>
      <c r="I25" s="100"/>
      <c r="J25" s="103"/>
    </row>
    <row r="26" spans="2:10" ht="12.75">
      <c r="B26" s="99" t="s">
        <v>31</v>
      </c>
      <c r="C26" s="100"/>
      <c r="D26" s="100"/>
      <c r="E26" s="100"/>
      <c r="F26" s="100"/>
      <c r="G26" s="100"/>
      <c r="H26" s="100"/>
      <c r="I26" s="100"/>
      <c r="J26" s="103"/>
    </row>
    <row r="27" spans="2:10" ht="12.75">
      <c r="B27" s="111" t="s">
        <v>32</v>
      </c>
      <c r="C27" s="112"/>
      <c r="D27" s="112"/>
      <c r="E27" s="112"/>
      <c r="F27" s="112"/>
      <c r="G27" s="112"/>
      <c r="H27" s="112"/>
      <c r="I27" s="112"/>
      <c r="J27" s="115"/>
    </row>
    <row r="28" spans="2:10" ht="12.75">
      <c r="B28" s="113" t="s">
        <v>33</v>
      </c>
      <c r="C28" s="51"/>
      <c r="D28" s="51"/>
      <c r="E28" s="51"/>
      <c r="F28" s="51"/>
      <c r="G28" s="51"/>
      <c r="H28" s="51"/>
      <c r="I28" s="51"/>
      <c r="J28" s="71"/>
    </row>
    <row r="29" spans="2:10" ht="12.75">
      <c r="B29" s="114"/>
      <c r="C29" s="63"/>
      <c r="D29" s="63"/>
      <c r="E29" s="63"/>
      <c r="F29" s="63"/>
      <c r="G29" s="63"/>
      <c r="H29" s="63"/>
      <c r="I29" s="63"/>
      <c r="J29" s="75"/>
    </row>
    <row r="30" spans="2:10" ht="12.75">
      <c r="B30" s="50"/>
      <c r="C30" s="51"/>
      <c r="D30" s="51"/>
      <c r="E30" s="51"/>
      <c r="F30" s="51"/>
      <c r="G30" s="51"/>
      <c r="H30" s="51"/>
      <c r="I30" s="51"/>
      <c r="J30" s="71"/>
    </row>
    <row r="31" spans="2:10" ht="12.75">
      <c r="B31" s="50"/>
      <c r="C31" s="51"/>
      <c r="D31" s="51"/>
      <c r="E31" s="51"/>
      <c r="F31" s="51"/>
      <c r="G31" s="51"/>
      <c r="H31" s="51"/>
      <c r="I31" s="51"/>
      <c r="J31" s="71"/>
    </row>
    <row r="32" spans="2:10" ht="12.75">
      <c r="B32" s="50"/>
      <c r="C32" s="51"/>
      <c r="D32" s="101"/>
      <c r="E32" s="51"/>
      <c r="F32" s="51"/>
      <c r="G32" s="51"/>
      <c r="H32" s="51"/>
      <c r="I32" s="51"/>
      <c r="J32" s="71"/>
    </row>
    <row r="33" spans="2:10" ht="13.5">
      <c r="B33" s="50"/>
      <c r="C33" s="67"/>
      <c r="D33" s="67"/>
      <c r="E33" s="67"/>
      <c r="F33" s="67"/>
      <c r="G33" s="67"/>
      <c r="H33" s="67"/>
      <c r="I33" s="67"/>
      <c r="J33" s="71"/>
    </row>
    <row r="34" spans="2:10" ht="12.75">
      <c r="B34" s="50"/>
      <c r="C34" s="51"/>
      <c r="D34" s="68" t="s">
        <v>13</v>
      </c>
      <c r="E34" s="51"/>
      <c r="F34" s="68" t="s">
        <v>14</v>
      </c>
      <c r="G34" s="51"/>
      <c r="H34" s="68" t="s">
        <v>15</v>
      </c>
      <c r="I34" s="51"/>
      <c r="J34" s="71"/>
    </row>
    <row r="35" spans="2:10" ht="12.75">
      <c r="B35" s="50"/>
      <c r="C35" s="51"/>
      <c r="D35" s="51"/>
      <c r="E35" s="51"/>
      <c r="F35" s="51"/>
      <c r="G35" s="51"/>
      <c r="H35" s="51"/>
      <c r="I35" s="51"/>
      <c r="J35" s="71"/>
    </row>
    <row r="36" spans="2:10" ht="13.5">
      <c r="B36" s="69"/>
      <c r="C36" s="67"/>
      <c r="D36" s="67"/>
      <c r="E36" s="67"/>
      <c r="F36" s="67"/>
      <c r="G36" s="67"/>
      <c r="H36" s="67"/>
      <c r="I36" s="67"/>
      <c r="J36" s="76"/>
    </row>
  </sheetData>
  <sheetProtection/>
  <mergeCells count="15">
    <mergeCell ref="E3:G3"/>
    <mergeCell ref="E5:G5"/>
    <mergeCell ref="F8:G8"/>
    <mergeCell ref="D11:E11"/>
    <mergeCell ref="G11:I11"/>
    <mergeCell ref="D13:E13"/>
    <mergeCell ref="G13:H13"/>
    <mergeCell ref="D15:E15"/>
    <mergeCell ref="G15:H15"/>
    <mergeCell ref="D17:E17"/>
    <mergeCell ref="G17:H17"/>
    <mergeCell ref="B25:J25"/>
    <mergeCell ref="B27:J27"/>
    <mergeCell ref="B28:J28"/>
    <mergeCell ref="B29:J29"/>
  </mergeCells>
  <dataValidations count="3">
    <dataValidation type="list" allowBlank="1" showInputMessage="1" showErrorMessage="1" sqref="E5">
      <formula1>"1-总行缴存存款准备金,2-支行缴存准备金,3-支行缴存二级存款准备金"</formula1>
    </dataValidation>
    <dataValidation type="list" allowBlank="1" showInputMessage="1" showErrorMessage="1" sqref="E8">
      <formula1>"1-增加,2-修改"</formula1>
    </dataValidation>
    <dataValidation type="list" allowBlank="1" showInputMessage="1" showErrorMessage="1" sqref="E9">
      <formula1>"1-是,2-否"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5"/>
  <sheetViews>
    <sheetView showGridLines="0" workbookViewId="0" topLeftCell="A1">
      <selection activeCell="B28" sqref="B28:J28"/>
    </sheetView>
  </sheetViews>
  <sheetFormatPr defaultColWidth="11.421875" defaultRowHeight="12.75"/>
  <cols>
    <col min="1" max="1" width="6.421875" style="47" customWidth="1"/>
    <col min="2" max="2" width="17.140625" style="47" customWidth="1"/>
    <col min="3" max="3" width="4.00390625" style="47" customWidth="1"/>
    <col min="4" max="4" width="20.8515625" style="47" customWidth="1"/>
    <col min="5" max="6" width="13.00390625" style="47" customWidth="1"/>
    <col min="7" max="7" width="11.00390625" style="47" bestFit="1" customWidth="1"/>
    <col min="8" max="8" width="17.28125" style="47" customWidth="1"/>
    <col min="9" max="9" width="4.28125" style="47" customWidth="1"/>
    <col min="10" max="16384" width="11.421875" style="47" customWidth="1"/>
  </cols>
  <sheetData>
    <row r="1" ht="13.5"/>
    <row r="2" spans="2:10" ht="12.75">
      <c r="B2" s="48"/>
      <c r="C2" s="49"/>
      <c r="D2" s="49"/>
      <c r="E2" s="49"/>
      <c r="F2" s="49"/>
      <c r="G2" s="49"/>
      <c r="H2" s="49"/>
      <c r="I2" s="49"/>
      <c r="J2" s="70"/>
    </row>
    <row r="3" spans="2:10" ht="15">
      <c r="B3" s="50"/>
      <c r="C3" s="51"/>
      <c r="D3" s="51"/>
      <c r="E3" s="52" t="s">
        <v>34</v>
      </c>
      <c r="F3" s="52"/>
      <c r="G3" s="52"/>
      <c r="H3" s="51"/>
      <c r="I3" s="51"/>
      <c r="J3" s="71"/>
    </row>
    <row r="4" spans="2:10" ht="15">
      <c r="B4" s="50"/>
      <c r="C4" s="51"/>
      <c r="D4" s="51"/>
      <c r="E4" s="77"/>
      <c r="F4" s="77"/>
      <c r="G4" s="77"/>
      <c r="H4" s="51"/>
      <c r="I4" s="51"/>
      <c r="J4" s="71"/>
    </row>
    <row r="5" spans="2:10" ht="15">
      <c r="B5" s="50"/>
      <c r="C5" s="51"/>
      <c r="D5" s="78" t="s">
        <v>35</v>
      </c>
      <c r="E5" s="79" t="s">
        <v>36</v>
      </c>
      <c r="F5" s="80"/>
      <c r="G5" s="81"/>
      <c r="H5" s="51"/>
      <c r="I5" s="51"/>
      <c r="J5" s="71"/>
    </row>
    <row r="6" spans="2:10" ht="15">
      <c r="B6" s="50"/>
      <c r="C6" s="51"/>
      <c r="D6" s="82" t="s">
        <v>37</v>
      </c>
      <c r="E6" s="83" t="s">
        <v>20</v>
      </c>
      <c r="F6" s="84"/>
      <c r="G6" s="82"/>
      <c r="H6" s="85"/>
      <c r="I6" s="85"/>
      <c r="J6" s="71"/>
    </row>
    <row r="7" spans="2:10" ht="15">
      <c r="B7" s="50"/>
      <c r="C7" s="51"/>
      <c r="D7" s="82" t="s">
        <v>38</v>
      </c>
      <c r="E7" s="86" t="s">
        <v>39</v>
      </c>
      <c r="F7" s="84"/>
      <c r="G7" s="82"/>
      <c r="H7" s="85"/>
      <c r="I7" s="85"/>
      <c r="J7" s="71"/>
    </row>
    <row r="8" spans="2:10" ht="15">
      <c r="B8" s="50"/>
      <c r="C8" s="51"/>
      <c r="D8" s="78" t="s">
        <v>40</v>
      </c>
      <c r="E8" s="87" t="s">
        <v>41</v>
      </c>
      <c r="F8" s="84"/>
      <c r="G8" s="82"/>
      <c r="H8" s="85"/>
      <c r="I8" s="85"/>
      <c r="J8" s="71"/>
    </row>
    <row r="9" spans="2:10" ht="15">
      <c r="B9" s="50"/>
      <c r="C9" s="51"/>
      <c r="D9" s="78" t="s">
        <v>23</v>
      </c>
      <c r="E9" s="88" t="s">
        <v>24</v>
      </c>
      <c r="G9" s="82"/>
      <c r="H9" s="85"/>
      <c r="I9" s="85"/>
      <c r="J9" s="71"/>
    </row>
    <row r="10" spans="2:10" ht="12.75">
      <c r="B10" s="50"/>
      <c r="C10" s="51"/>
      <c r="D10" s="51"/>
      <c r="E10" s="51"/>
      <c r="F10" s="51"/>
      <c r="G10" s="51"/>
      <c r="H10" s="51"/>
      <c r="I10" s="51"/>
      <c r="J10" s="71"/>
    </row>
    <row r="11" spans="2:10" ht="15">
      <c r="B11" s="50"/>
      <c r="C11" s="89"/>
      <c r="D11" s="90" t="s">
        <v>7</v>
      </c>
      <c r="E11" s="90"/>
      <c r="F11" s="67"/>
      <c r="G11" s="91" t="s">
        <v>8</v>
      </c>
      <c r="H11" s="92"/>
      <c r="I11" s="92"/>
      <c r="J11" s="71"/>
    </row>
    <row r="12" spans="2:10" ht="15">
      <c r="B12" s="50"/>
      <c r="C12" s="57"/>
      <c r="D12" s="58"/>
      <c r="E12" s="58"/>
      <c r="F12" s="59"/>
      <c r="G12" s="58"/>
      <c r="H12" s="73"/>
      <c r="I12" s="73"/>
      <c r="J12" s="71"/>
    </row>
    <row r="13" spans="2:10" ht="14.25">
      <c r="B13" s="93" t="s">
        <v>25</v>
      </c>
      <c r="C13" s="51"/>
      <c r="D13" s="94" t="s">
        <v>42</v>
      </c>
      <c r="E13" s="94"/>
      <c r="F13" s="59"/>
      <c r="G13" s="95" t="s">
        <v>43</v>
      </c>
      <c r="H13" s="95"/>
      <c r="I13" s="102"/>
      <c r="J13" s="71"/>
    </row>
    <row r="14" spans="2:10" ht="15">
      <c r="B14" s="50"/>
      <c r="C14" s="51"/>
      <c r="D14" s="51"/>
      <c r="E14" s="51"/>
      <c r="F14" s="51"/>
      <c r="G14" s="96"/>
      <c r="H14" s="96"/>
      <c r="I14" s="51"/>
      <c r="J14" s="71"/>
    </row>
    <row r="15" spans="2:10" ht="14.25">
      <c r="B15" s="93" t="s">
        <v>28</v>
      </c>
      <c r="C15" s="51"/>
      <c r="D15" s="94" t="s">
        <v>42</v>
      </c>
      <c r="E15" s="94"/>
      <c r="F15" s="59"/>
      <c r="G15" s="95" t="s">
        <v>43</v>
      </c>
      <c r="H15" s="95"/>
      <c r="I15" s="51"/>
      <c r="J15" s="71"/>
    </row>
    <row r="16" spans="2:10" ht="15">
      <c r="B16" s="50"/>
      <c r="C16" s="51"/>
      <c r="D16" s="97"/>
      <c r="E16" s="97"/>
      <c r="F16" s="97"/>
      <c r="G16" s="98"/>
      <c r="H16" s="98"/>
      <c r="I16" s="51"/>
      <c r="J16" s="71"/>
    </row>
    <row r="17" spans="2:10" ht="14.25">
      <c r="B17" s="93" t="s">
        <v>29</v>
      </c>
      <c r="C17" s="51"/>
      <c r="D17" s="94" t="s">
        <v>42</v>
      </c>
      <c r="E17" s="94"/>
      <c r="F17" s="59"/>
      <c r="G17" s="95" t="s">
        <v>43</v>
      </c>
      <c r="H17" s="95"/>
      <c r="I17" s="51"/>
      <c r="J17" s="71"/>
    </row>
    <row r="18" spans="2:10" ht="12.75">
      <c r="B18" s="50"/>
      <c r="C18" s="51"/>
      <c r="D18" s="97"/>
      <c r="E18" s="97"/>
      <c r="F18" s="97"/>
      <c r="G18" s="97"/>
      <c r="H18" s="97"/>
      <c r="I18" s="51"/>
      <c r="J18" s="71"/>
    </row>
    <row r="19" spans="2:10" ht="12.75">
      <c r="B19" s="50"/>
      <c r="C19" s="51"/>
      <c r="D19" s="51"/>
      <c r="E19" s="51"/>
      <c r="F19" s="51"/>
      <c r="G19" s="51"/>
      <c r="H19" s="51"/>
      <c r="I19" s="51"/>
      <c r="J19" s="71"/>
    </row>
    <row r="20" spans="2:10" ht="12.75">
      <c r="B20" s="50"/>
      <c r="C20" s="51"/>
      <c r="D20" s="51"/>
      <c r="E20" s="51"/>
      <c r="F20" s="51"/>
      <c r="G20" s="51"/>
      <c r="H20" s="51"/>
      <c r="I20" s="51"/>
      <c r="J20" s="71"/>
    </row>
    <row r="21" spans="2:10" ht="12.75">
      <c r="B21" s="50"/>
      <c r="C21" s="51"/>
      <c r="D21" s="51"/>
      <c r="E21" s="51"/>
      <c r="F21" s="51"/>
      <c r="G21" s="51"/>
      <c r="H21" s="51"/>
      <c r="I21" s="51"/>
      <c r="J21" s="71"/>
    </row>
    <row r="22" spans="2:10" ht="12.75">
      <c r="B22" s="50"/>
      <c r="C22" s="51"/>
      <c r="D22" s="51"/>
      <c r="E22" s="51"/>
      <c r="F22" s="51"/>
      <c r="G22" s="51"/>
      <c r="H22" s="51"/>
      <c r="I22" s="51"/>
      <c r="J22" s="71"/>
    </row>
    <row r="23" spans="2:10" ht="12.75">
      <c r="B23" s="50"/>
      <c r="C23" s="51"/>
      <c r="D23" s="51"/>
      <c r="E23" s="51"/>
      <c r="F23" s="51"/>
      <c r="G23" s="51"/>
      <c r="H23" s="51"/>
      <c r="I23" s="51"/>
      <c r="J23" s="71"/>
    </row>
    <row r="24" spans="2:10" ht="12.75">
      <c r="B24" s="50"/>
      <c r="C24" s="51"/>
      <c r="D24" s="51"/>
      <c r="E24" s="51"/>
      <c r="F24" s="51"/>
      <c r="G24" s="51"/>
      <c r="H24" s="51"/>
      <c r="I24" s="51"/>
      <c r="J24" s="71"/>
    </row>
    <row r="25" spans="2:10" ht="12.75">
      <c r="B25" s="99" t="s">
        <v>30</v>
      </c>
      <c r="C25" s="100"/>
      <c r="D25" s="100"/>
      <c r="E25" s="100"/>
      <c r="F25" s="100"/>
      <c r="G25" s="100"/>
      <c r="H25" s="100"/>
      <c r="I25" s="100"/>
      <c r="J25" s="103"/>
    </row>
    <row r="26" spans="2:10" ht="12.75">
      <c r="B26" s="64" t="s">
        <v>44</v>
      </c>
      <c r="C26" s="63"/>
      <c r="D26" s="63"/>
      <c r="E26" s="63"/>
      <c r="F26" s="63"/>
      <c r="G26" s="63"/>
      <c r="H26" s="63"/>
      <c r="I26" s="63"/>
      <c r="J26" s="75"/>
    </row>
    <row r="27" spans="2:10" ht="12.75">
      <c r="B27" s="64" t="s">
        <v>45</v>
      </c>
      <c r="C27" s="63"/>
      <c r="D27" s="63"/>
      <c r="E27" s="63"/>
      <c r="F27" s="63"/>
      <c r="G27" s="63"/>
      <c r="H27" s="63"/>
      <c r="I27" s="63"/>
      <c r="J27" s="75"/>
    </row>
    <row r="28" spans="2:10" ht="12.75">
      <c r="B28" s="64" t="s">
        <v>33</v>
      </c>
      <c r="C28" s="63"/>
      <c r="D28" s="63"/>
      <c r="E28" s="63"/>
      <c r="F28" s="63"/>
      <c r="G28" s="63"/>
      <c r="H28" s="63"/>
      <c r="I28" s="63"/>
      <c r="J28" s="75"/>
    </row>
    <row r="29" spans="2:10" ht="12.75">
      <c r="B29" s="50"/>
      <c r="C29" s="51"/>
      <c r="D29" s="51"/>
      <c r="E29" s="51"/>
      <c r="F29" s="51"/>
      <c r="G29" s="51"/>
      <c r="H29" s="51"/>
      <c r="I29" s="51"/>
      <c r="J29" s="71"/>
    </row>
    <row r="30" spans="2:10" ht="12.75">
      <c r="B30" s="50"/>
      <c r="C30" s="51"/>
      <c r="D30" s="51"/>
      <c r="E30" s="51"/>
      <c r="F30" s="51"/>
      <c r="G30" s="51"/>
      <c r="H30" s="51"/>
      <c r="I30" s="51"/>
      <c r="J30" s="71"/>
    </row>
    <row r="31" spans="2:10" ht="12.75">
      <c r="B31" s="50"/>
      <c r="C31" s="51"/>
      <c r="D31" s="101"/>
      <c r="E31" s="51"/>
      <c r="F31" s="51"/>
      <c r="G31" s="51"/>
      <c r="H31" s="51"/>
      <c r="I31" s="51"/>
      <c r="J31" s="71"/>
    </row>
    <row r="32" spans="2:10" ht="13.5">
      <c r="B32" s="50"/>
      <c r="C32" s="67"/>
      <c r="D32" s="67"/>
      <c r="E32" s="67"/>
      <c r="F32" s="67"/>
      <c r="G32" s="67"/>
      <c r="H32" s="67"/>
      <c r="I32" s="67"/>
      <c r="J32" s="71"/>
    </row>
    <row r="33" spans="2:10" ht="12.75">
      <c r="B33" s="50"/>
      <c r="C33" s="51"/>
      <c r="D33" s="68" t="s">
        <v>13</v>
      </c>
      <c r="E33" s="51"/>
      <c r="F33" s="68" t="s">
        <v>14</v>
      </c>
      <c r="G33" s="51"/>
      <c r="H33" s="68" t="s">
        <v>15</v>
      </c>
      <c r="I33" s="51"/>
      <c r="J33" s="71"/>
    </row>
    <row r="34" spans="2:10" ht="12.75">
      <c r="B34" s="50"/>
      <c r="C34" s="51"/>
      <c r="D34" s="51"/>
      <c r="E34" s="51"/>
      <c r="F34" s="51"/>
      <c r="G34" s="51"/>
      <c r="H34" s="51"/>
      <c r="I34" s="51"/>
      <c r="J34" s="71"/>
    </row>
    <row r="35" spans="2:10" ht="13.5">
      <c r="B35" s="69"/>
      <c r="C35" s="67"/>
      <c r="D35" s="67"/>
      <c r="E35" s="67"/>
      <c r="F35" s="67"/>
      <c r="G35" s="67"/>
      <c r="H35" s="67"/>
      <c r="I35" s="67"/>
      <c r="J35" s="76"/>
    </row>
  </sheetData>
  <sheetProtection/>
  <mergeCells count="14">
    <mergeCell ref="E3:G3"/>
    <mergeCell ref="E5:G5"/>
    <mergeCell ref="D11:E11"/>
    <mergeCell ref="G11:I11"/>
    <mergeCell ref="D13:E13"/>
    <mergeCell ref="G13:H13"/>
    <mergeCell ref="D15:E15"/>
    <mergeCell ref="G15:H15"/>
    <mergeCell ref="D17:E17"/>
    <mergeCell ref="G17:H17"/>
    <mergeCell ref="B25:J25"/>
    <mergeCell ref="B26:J26"/>
    <mergeCell ref="B27:J27"/>
    <mergeCell ref="B28:J28"/>
  </mergeCells>
  <dataValidations count="3">
    <dataValidation type="list" allowBlank="1" showInputMessage="1" showErrorMessage="1" sqref="E5">
      <formula1>"1-总行缴存存款准备金,2-支行缴存准备金,3-支行缴存二级存款准备金"</formula1>
    </dataValidation>
    <dataValidation type="list" allowBlank="1" showInputMessage="1" showErrorMessage="1" sqref="E8">
      <formula1>"1-增加,2-修改"</formula1>
    </dataValidation>
    <dataValidation type="list" allowBlank="1" showInputMessage="1" showErrorMessage="1" sqref="E9">
      <formula1>"1-是,2-否"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32"/>
  <sheetViews>
    <sheetView showGridLines="0" workbookViewId="0" topLeftCell="A1">
      <selection activeCell="C11" sqref="C11"/>
    </sheetView>
  </sheetViews>
  <sheetFormatPr defaultColWidth="11.421875" defaultRowHeight="12.75"/>
  <cols>
    <col min="1" max="1" width="6.421875" style="47" customWidth="1"/>
    <col min="2" max="2" width="14.28125" style="47" customWidth="1"/>
    <col min="3" max="5" width="8.421875" style="47" customWidth="1"/>
    <col min="6" max="6" width="9.421875" style="47" customWidth="1"/>
    <col min="7" max="7" width="10.7109375" style="47" customWidth="1"/>
    <col min="8" max="9" width="9.421875" style="47" customWidth="1"/>
    <col min="10" max="12" width="10.8515625" style="47" customWidth="1"/>
    <col min="13" max="16384" width="11.421875" style="47" customWidth="1"/>
  </cols>
  <sheetData>
    <row r="1" ht="13.5"/>
    <row r="2" spans="2:13" ht="12.75"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70"/>
    </row>
    <row r="3" spans="2:13" ht="15">
      <c r="B3" s="50"/>
      <c r="C3" s="51"/>
      <c r="D3" s="51"/>
      <c r="E3" s="51"/>
      <c r="F3" s="52" t="s">
        <v>46</v>
      </c>
      <c r="G3" s="52"/>
      <c r="H3" s="52"/>
      <c r="I3" s="51"/>
      <c r="J3" s="51"/>
      <c r="K3" s="51"/>
      <c r="L3" s="51"/>
      <c r="M3" s="71"/>
    </row>
    <row r="4" spans="2:13" ht="13.5"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71"/>
    </row>
    <row r="5" spans="2:13" ht="12.75"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71"/>
    </row>
    <row r="6" spans="2:13" ht="14.25">
      <c r="B6" s="53" t="s">
        <v>47</v>
      </c>
      <c r="C6" s="54"/>
      <c r="D6" s="54"/>
      <c r="E6" s="54"/>
      <c r="F6" s="55"/>
      <c r="G6" s="55"/>
      <c r="H6" s="55"/>
      <c r="I6" s="55"/>
      <c r="J6" s="55"/>
      <c r="K6" s="55"/>
      <c r="L6" s="55"/>
      <c r="M6" s="72"/>
    </row>
    <row r="7" spans="2:13" ht="12.75">
      <c r="B7" s="50"/>
      <c r="C7" s="51"/>
      <c r="D7" s="51"/>
      <c r="E7" s="51"/>
      <c r="F7" s="51"/>
      <c r="G7" s="51"/>
      <c r="H7" s="51"/>
      <c r="I7" s="51"/>
      <c r="J7" s="51"/>
      <c r="M7" s="71"/>
    </row>
    <row r="8" spans="2:13" ht="15">
      <c r="B8" s="50"/>
      <c r="C8" s="56" t="s">
        <v>48</v>
      </c>
      <c r="D8" s="56"/>
      <c r="E8" s="56"/>
      <c r="F8" s="56"/>
      <c r="G8" s="56"/>
      <c r="H8" s="56"/>
      <c r="I8" s="56"/>
      <c r="J8" s="56"/>
      <c r="K8" s="56"/>
      <c r="L8" s="56"/>
      <c r="M8" s="71"/>
    </row>
    <row r="9" spans="2:13" ht="15">
      <c r="B9" s="50"/>
      <c r="C9" s="57"/>
      <c r="D9" s="58"/>
      <c r="E9" s="58"/>
      <c r="F9" s="58"/>
      <c r="G9" s="59"/>
      <c r="H9" s="58"/>
      <c r="I9" s="73"/>
      <c r="J9" s="73"/>
      <c r="K9" s="73"/>
      <c r="L9" s="73"/>
      <c r="M9" s="71"/>
    </row>
    <row r="10" spans="2:13" ht="12.75">
      <c r="B10" s="50" t="s">
        <v>49</v>
      </c>
      <c r="C10" s="60" t="s">
        <v>50</v>
      </c>
      <c r="D10" s="60" t="s">
        <v>3</v>
      </c>
      <c r="E10" s="60" t="s">
        <v>51</v>
      </c>
      <c r="F10" s="60" t="s">
        <v>52</v>
      </c>
      <c r="G10" s="60" t="s">
        <v>53</v>
      </c>
      <c r="H10" s="60" t="s">
        <v>54</v>
      </c>
      <c r="I10" s="60" t="s">
        <v>55</v>
      </c>
      <c r="J10" s="60" t="s">
        <v>56</v>
      </c>
      <c r="K10" s="60" t="s">
        <v>57</v>
      </c>
      <c r="L10" s="60" t="s">
        <v>58</v>
      </c>
      <c r="M10" s="71"/>
    </row>
    <row r="11" spans="2:13" ht="12.75">
      <c r="B11" s="50"/>
      <c r="C11" s="61"/>
      <c r="D11" s="61"/>
      <c r="E11" s="61"/>
      <c r="F11" s="61"/>
      <c r="G11" s="61"/>
      <c r="H11" s="61"/>
      <c r="I11" s="61"/>
      <c r="J11" s="74"/>
      <c r="K11" s="74"/>
      <c r="L11" s="74"/>
      <c r="M11" s="71"/>
    </row>
    <row r="12" spans="2:13" ht="12.75">
      <c r="B12" s="50"/>
      <c r="C12" s="61"/>
      <c r="D12" s="61"/>
      <c r="E12" s="61"/>
      <c r="F12" s="61"/>
      <c r="G12" s="61"/>
      <c r="H12" s="61"/>
      <c r="I12" s="61"/>
      <c r="J12" s="74"/>
      <c r="K12" s="74"/>
      <c r="L12" s="74"/>
      <c r="M12" s="71"/>
    </row>
    <row r="13" spans="2:13" ht="12.75">
      <c r="B13" s="50"/>
      <c r="C13" s="61"/>
      <c r="D13" s="61"/>
      <c r="E13" s="61"/>
      <c r="F13" s="61"/>
      <c r="G13" s="61"/>
      <c r="H13" s="61"/>
      <c r="I13" s="61"/>
      <c r="J13" s="74"/>
      <c r="K13" s="74"/>
      <c r="L13" s="74"/>
      <c r="M13" s="71"/>
    </row>
    <row r="14" spans="2:13" ht="12.75">
      <c r="B14" s="50"/>
      <c r="C14" s="61"/>
      <c r="D14" s="61"/>
      <c r="E14" s="61"/>
      <c r="F14" s="61"/>
      <c r="G14" s="61"/>
      <c r="H14" s="61"/>
      <c r="I14" s="61"/>
      <c r="J14" s="74"/>
      <c r="K14" s="74"/>
      <c r="L14" s="74"/>
      <c r="M14" s="71"/>
    </row>
    <row r="15" spans="2:13" ht="12.75"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71"/>
    </row>
    <row r="16" spans="2:13" ht="12.75"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71"/>
    </row>
    <row r="17" spans="2:13" ht="12.75">
      <c r="B17" s="62" t="s">
        <v>59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75"/>
    </row>
    <row r="18" spans="2:13" ht="12.75">
      <c r="B18" s="64" t="s">
        <v>60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75"/>
    </row>
    <row r="19" spans="2:13" ht="12.75">
      <c r="B19" s="64" t="s">
        <v>61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75"/>
    </row>
    <row r="20" spans="2:13" ht="12.75">
      <c r="B20" s="64" t="s">
        <v>62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75"/>
    </row>
    <row r="21" spans="2:13" ht="12.75"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71"/>
    </row>
    <row r="22" spans="2:13" ht="12.75"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2:13" ht="12.75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71"/>
    </row>
    <row r="24" spans="2:13" ht="12.75">
      <c r="B24" s="50"/>
      <c r="C24" s="51"/>
      <c r="D24" s="51"/>
      <c r="E24" s="51"/>
      <c r="F24" s="65" t="s">
        <v>63</v>
      </c>
      <c r="G24" s="66"/>
      <c r="H24" s="51"/>
      <c r="I24" s="51"/>
      <c r="J24" s="51"/>
      <c r="K24" s="51"/>
      <c r="L24" s="51"/>
      <c r="M24" s="71"/>
    </row>
    <row r="25" spans="2:13" ht="12.75"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71"/>
    </row>
    <row r="26" spans="2:13" ht="12.75"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71"/>
    </row>
    <row r="27" spans="2:13" ht="12.75"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71"/>
    </row>
    <row r="28" spans="2:13" ht="12.75"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71"/>
    </row>
    <row r="29" spans="2:13" ht="13.5">
      <c r="B29" s="50"/>
      <c r="C29" s="67"/>
      <c r="D29" s="67"/>
      <c r="E29" s="67"/>
      <c r="F29" s="67"/>
      <c r="G29" s="67"/>
      <c r="H29" s="67"/>
      <c r="I29" s="67"/>
      <c r="J29" s="67"/>
      <c r="K29" s="51"/>
      <c r="L29" s="51"/>
      <c r="M29" s="71"/>
    </row>
    <row r="30" spans="2:13" ht="12.75">
      <c r="B30" s="50"/>
      <c r="C30" s="51"/>
      <c r="D30" s="68" t="s">
        <v>13</v>
      </c>
      <c r="E30" s="68"/>
      <c r="F30" s="51"/>
      <c r="G30" s="68" t="s">
        <v>14</v>
      </c>
      <c r="H30" s="51"/>
      <c r="I30" s="68" t="s">
        <v>15</v>
      </c>
      <c r="J30" s="51"/>
      <c r="K30" s="51"/>
      <c r="L30" s="51"/>
      <c r="M30" s="71"/>
    </row>
    <row r="31" spans="2:13" ht="12.75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71"/>
    </row>
    <row r="32" spans="2:13" ht="13.5">
      <c r="B32" s="69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76"/>
    </row>
  </sheetData>
  <sheetProtection/>
  <mergeCells count="8">
    <mergeCell ref="F3:H3"/>
    <mergeCell ref="B6:M6"/>
    <mergeCell ref="C8:L8"/>
    <mergeCell ref="B17:M17"/>
    <mergeCell ref="B18:M18"/>
    <mergeCell ref="B19:M19"/>
    <mergeCell ref="B20:M20"/>
    <mergeCell ref="F24:G2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B23" sqref="B23:D23"/>
    </sheetView>
  </sheetViews>
  <sheetFormatPr defaultColWidth="9.140625" defaultRowHeight="12.75"/>
  <cols>
    <col min="1" max="4" width="18.00390625" style="33" customWidth="1"/>
    <col min="5" max="16384" width="9.140625" style="33" customWidth="1"/>
  </cols>
  <sheetData>
    <row r="1" spans="1:4" ht="14.25">
      <c r="A1" s="34" t="s">
        <v>64</v>
      </c>
      <c r="B1" s="35"/>
      <c r="C1" s="35"/>
      <c r="D1" s="35"/>
    </row>
    <row r="2" spans="1:4" ht="13.5">
      <c r="A2" s="36" t="s">
        <v>65</v>
      </c>
      <c r="B2" s="36"/>
      <c r="C2" s="36"/>
      <c r="D2" s="36"/>
    </row>
    <row r="3" spans="1:4" ht="13.5">
      <c r="A3" s="37" t="s">
        <v>3</v>
      </c>
      <c r="B3" s="38" t="s">
        <v>66</v>
      </c>
      <c r="C3" s="38"/>
      <c r="D3" s="38"/>
    </row>
    <row r="4" spans="1:4" ht="13.5">
      <c r="A4" s="39" t="s">
        <v>67</v>
      </c>
      <c r="B4" s="39"/>
      <c r="C4" s="39"/>
      <c r="D4" s="39"/>
    </row>
    <row r="5" spans="1:4" ht="13.5">
      <c r="A5" s="40" t="s">
        <v>68</v>
      </c>
      <c r="B5" s="41" t="s">
        <v>55</v>
      </c>
      <c r="C5" s="41" t="s">
        <v>69</v>
      </c>
      <c r="D5" s="41" t="s">
        <v>70</v>
      </c>
    </row>
    <row r="6" spans="1:4" ht="13.5">
      <c r="A6" s="39" t="s">
        <v>71</v>
      </c>
      <c r="B6" s="42">
        <v>0.35</v>
      </c>
      <c r="C6" s="42">
        <v>0.35</v>
      </c>
      <c r="D6" s="42">
        <v>0.35</v>
      </c>
    </row>
    <row r="7" spans="1:4" ht="13.5">
      <c r="A7" s="39" t="s">
        <v>72</v>
      </c>
      <c r="B7" s="39"/>
      <c r="C7" s="39"/>
      <c r="D7" s="39"/>
    </row>
    <row r="8" spans="1:4" ht="13.5">
      <c r="A8" s="41" t="s">
        <v>73</v>
      </c>
      <c r="B8" s="42">
        <v>1.1</v>
      </c>
      <c r="C8" s="42">
        <v>1.85</v>
      </c>
      <c r="D8" s="42">
        <v>1.35</v>
      </c>
    </row>
    <row r="9" spans="1:4" ht="13.5">
      <c r="A9" s="41" t="s">
        <v>74</v>
      </c>
      <c r="B9" s="42">
        <v>1.3</v>
      </c>
      <c r="C9" s="42">
        <v>1.95</v>
      </c>
      <c r="D9" s="42">
        <v>1.7</v>
      </c>
    </row>
    <row r="10" spans="1:4" ht="13.5">
      <c r="A10" s="41" t="s">
        <v>75</v>
      </c>
      <c r="B10" s="42">
        <v>1.5</v>
      </c>
      <c r="C10" s="42">
        <v>2.25</v>
      </c>
      <c r="D10" s="42">
        <v>1.95</v>
      </c>
    </row>
    <row r="11" spans="1:4" ht="13.5">
      <c r="A11" s="41" t="s">
        <v>76</v>
      </c>
      <c r="B11" s="42">
        <v>2.1</v>
      </c>
      <c r="C11" s="42">
        <v>2.75</v>
      </c>
      <c r="D11" s="42">
        <v>2.5</v>
      </c>
    </row>
    <row r="12" spans="1:4" ht="13.5">
      <c r="A12" s="41" t="s">
        <v>77</v>
      </c>
      <c r="B12" s="42">
        <v>2.75</v>
      </c>
      <c r="C12" s="42">
        <v>3.35</v>
      </c>
      <c r="D12" s="42">
        <v>3</v>
      </c>
    </row>
    <row r="13" spans="1:4" ht="13.5">
      <c r="A13" s="41" t="s">
        <v>78</v>
      </c>
      <c r="B13" s="42" t="s">
        <v>79</v>
      </c>
      <c r="C13" s="42">
        <v>3.6</v>
      </c>
      <c r="D13" s="42">
        <v>3.25</v>
      </c>
    </row>
    <row r="14" spans="1:4" ht="13.5">
      <c r="A14" s="39" t="s">
        <v>80</v>
      </c>
      <c r="B14" s="39"/>
      <c r="C14" s="39"/>
      <c r="D14" s="39"/>
    </row>
    <row r="15" spans="1:4" ht="13.5">
      <c r="A15" s="41" t="s">
        <v>75</v>
      </c>
      <c r="B15" s="42">
        <v>1.1</v>
      </c>
      <c r="C15" s="42">
        <v>1.54</v>
      </c>
      <c r="D15" s="41" t="s">
        <v>81</v>
      </c>
    </row>
    <row r="16" spans="1:4" ht="13.5">
      <c r="A16" s="41" t="s">
        <v>77</v>
      </c>
      <c r="B16" s="42">
        <v>1.3</v>
      </c>
      <c r="C16" s="42">
        <v>1.82</v>
      </c>
      <c r="D16" s="41" t="s">
        <v>81</v>
      </c>
    </row>
    <row r="17" spans="1:4" ht="13.5">
      <c r="A17" s="41" t="s">
        <v>78</v>
      </c>
      <c r="B17" s="42" t="s">
        <v>79</v>
      </c>
      <c r="C17" s="42">
        <v>2.1</v>
      </c>
      <c r="D17" s="41" t="s">
        <v>81</v>
      </c>
    </row>
    <row r="18" spans="1:4" ht="40.5" customHeight="1">
      <c r="A18" s="39" t="s">
        <v>82</v>
      </c>
      <c r="B18" s="43" t="s">
        <v>83</v>
      </c>
      <c r="C18" s="43"/>
      <c r="D18" s="41" t="s">
        <v>81</v>
      </c>
    </row>
    <row r="19" spans="1:4" ht="13.5">
      <c r="A19" s="39" t="s">
        <v>84</v>
      </c>
      <c r="B19" s="42">
        <v>1.15</v>
      </c>
      <c r="C19" s="41" t="s">
        <v>81</v>
      </c>
      <c r="D19" s="42">
        <v>1.15</v>
      </c>
    </row>
    <row r="20" spans="1:4" ht="13.5">
      <c r="A20" s="39" t="s">
        <v>85</v>
      </c>
      <c r="B20" s="39"/>
      <c r="C20" s="39"/>
      <c r="D20" s="39"/>
    </row>
    <row r="21" spans="1:4" ht="13.5">
      <c r="A21" s="41" t="s">
        <v>86</v>
      </c>
      <c r="B21" s="42">
        <v>0.8</v>
      </c>
      <c r="C21" s="42">
        <v>0.88</v>
      </c>
      <c r="D21" s="42">
        <v>0.8</v>
      </c>
    </row>
    <row r="22" spans="1:4" ht="13.5">
      <c r="A22" s="41" t="s">
        <v>87</v>
      </c>
      <c r="B22" s="42">
        <v>1.35</v>
      </c>
      <c r="C22" s="42">
        <v>1.55</v>
      </c>
      <c r="D22" s="42">
        <v>1.35</v>
      </c>
    </row>
    <row r="23" spans="1:4" ht="13.5">
      <c r="A23" s="37" t="s">
        <v>54</v>
      </c>
      <c r="B23" s="44" t="s">
        <v>88</v>
      </c>
      <c r="C23" s="44"/>
      <c r="D23" s="44"/>
    </row>
    <row r="24" s="32" customFormat="1" ht="15">
      <c r="A24" s="45"/>
    </row>
    <row r="25" ht="14.25">
      <c r="A25" s="45"/>
    </row>
    <row r="26" ht="14.25">
      <c r="A26" s="45"/>
    </row>
    <row r="27" ht="13.5">
      <c r="A27" s="46"/>
    </row>
  </sheetData>
  <sheetProtection/>
  <mergeCells count="9">
    <mergeCell ref="A1:D1"/>
    <mergeCell ref="A2:D2"/>
    <mergeCell ref="B3:D3"/>
    <mergeCell ref="A4:D4"/>
    <mergeCell ref="A7:D7"/>
    <mergeCell ref="A14:D14"/>
    <mergeCell ref="B18:C18"/>
    <mergeCell ref="A20:D20"/>
    <mergeCell ref="B23:D23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SheetLayoutView="100" workbookViewId="0" topLeftCell="A1">
      <selection activeCell="C24" sqref="C24"/>
    </sheetView>
  </sheetViews>
  <sheetFormatPr defaultColWidth="11.421875" defaultRowHeight="12.75"/>
  <cols>
    <col min="1" max="1" width="17.7109375" style="0" customWidth="1"/>
    <col min="2" max="2" width="17.140625" style="0" customWidth="1"/>
    <col min="3" max="3" width="13.7109375" style="0" customWidth="1"/>
    <col min="4" max="4" width="11.421875" style="0" customWidth="1"/>
    <col min="5" max="5" width="47.140625" style="0" bestFit="1" customWidth="1"/>
    <col min="6" max="6" width="19.00390625" style="0" customWidth="1"/>
    <col min="7" max="7" width="18.28125" style="0" customWidth="1"/>
    <col min="8" max="8" width="20.421875" style="0" customWidth="1"/>
    <col min="9" max="9" width="10.8515625" style="0" bestFit="1" customWidth="1"/>
    <col min="10" max="10" width="17.7109375" style="0" customWidth="1"/>
  </cols>
  <sheetData>
    <row r="1" spans="1:10" ht="18.75">
      <c r="A1" s="10" t="s">
        <v>89</v>
      </c>
      <c r="B1" s="10" t="s">
        <v>3</v>
      </c>
      <c r="C1" s="11" t="s">
        <v>51</v>
      </c>
      <c r="D1" s="10" t="s">
        <v>52</v>
      </c>
      <c r="E1" s="12" t="s">
        <v>53</v>
      </c>
      <c r="F1" s="13" t="s">
        <v>54</v>
      </c>
      <c r="G1" s="12" t="s">
        <v>55</v>
      </c>
      <c r="H1" s="12" t="s">
        <v>56</v>
      </c>
      <c r="I1" s="12" t="s">
        <v>57</v>
      </c>
      <c r="J1" s="12" t="s">
        <v>58</v>
      </c>
    </row>
    <row r="2" spans="1:10" ht="13.5">
      <c r="A2" s="14">
        <f>'利率表'!$D$3</f>
        <v>0</v>
      </c>
      <c r="B2" s="14" t="str">
        <f>'利率表'!$B$3</f>
        <v>重庆北碚稠州村镇银行</v>
      </c>
      <c r="C2" t="s">
        <v>90</v>
      </c>
      <c r="D2" s="14" t="s">
        <v>91</v>
      </c>
      <c r="E2" s="15" t="s">
        <v>92</v>
      </c>
      <c r="F2" s="16" t="str">
        <f>'利率表'!$B$23</f>
        <v>2023-05-20</v>
      </c>
      <c r="G2" s="15">
        <f>'利率表'!B6</f>
        <v>0.35</v>
      </c>
      <c r="H2" s="15">
        <f>'利率表'!C6</f>
        <v>0.35</v>
      </c>
      <c r="I2" s="18">
        <f aca="true" t="shared" si="0" ref="I2:I7">H2/G2</f>
        <v>1</v>
      </c>
      <c r="J2" s="15" t="s">
        <v>93</v>
      </c>
    </row>
    <row r="3" spans="1:10" ht="13.5">
      <c r="A3" s="14">
        <f>'利率表'!$D$3</f>
        <v>0</v>
      </c>
      <c r="B3" s="14" t="str">
        <f>'利率表'!$B$3</f>
        <v>重庆北碚稠州村镇银行</v>
      </c>
      <c r="C3" t="s">
        <v>90</v>
      </c>
      <c r="D3" s="14" t="s">
        <v>91</v>
      </c>
      <c r="E3" s="15" t="s">
        <v>94</v>
      </c>
      <c r="F3" s="16" t="str">
        <f>'利率表'!$B$23</f>
        <v>2023-05-20</v>
      </c>
      <c r="G3" s="15">
        <f>'利率表'!B8</f>
        <v>1.1</v>
      </c>
      <c r="H3" s="15">
        <f>'利率表'!C8</f>
        <v>1.85</v>
      </c>
      <c r="I3" s="18">
        <f t="shared" si="0"/>
        <v>1.6818181818181817</v>
      </c>
      <c r="J3" s="15" t="s">
        <v>93</v>
      </c>
    </row>
    <row r="4" spans="1:10" ht="13.5">
      <c r="A4" s="14">
        <f>'利率表'!$D$3</f>
        <v>0</v>
      </c>
      <c r="B4" s="14" t="str">
        <f>'利率表'!$B$3</f>
        <v>重庆北碚稠州村镇银行</v>
      </c>
      <c r="C4" t="s">
        <v>90</v>
      </c>
      <c r="D4" s="14" t="s">
        <v>91</v>
      </c>
      <c r="E4" s="15" t="s">
        <v>95</v>
      </c>
      <c r="F4" s="16" t="str">
        <f>'利率表'!$B$23</f>
        <v>2023-05-20</v>
      </c>
      <c r="G4" s="15">
        <f>'利率表'!B9</f>
        <v>1.3</v>
      </c>
      <c r="H4" s="15">
        <f>'利率表'!C9</f>
        <v>1.95</v>
      </c>
      <c r="I4" s="18">
        <f t="shared" si="0"/>
        <v>1.5</v>
      </c>
      <c r="J4" s="15" t="s">
        <v>93</v>
      </c>
    </row>
    <row r="5" spans="1:10" ht="13.5">
      <c r="A5" s="14">
        <f>'利率表'!$D$3</f>
        <v>0</v>
      </c>
      <c r="B5" s="14" t="str">
        <f>'利率表'!$B$3</f>
        <v>重庆北碚稠州村镇银行</v>
      </c>
      <c r="C5" t="s">
        <v>90</v>
      </c>
      <c r="D5" s="14" t="s">
        <v>91</v>
      </c>
      <c r="E5" s="15" t="s">
        <v>96</v>
      </c>
      <c r="F5" s="16" t="str">
        <f>'利率表'!$B$23</f>
        <v>2023-05-20</v>
      </c>
      <c r="G5" s="15">
        <f>'利率表'!B10</f>
        <v>1.5</v>
      </c>
      <c r="H5" s="15">
        <f>'利率表'!C10</f>
        <v>2.25</v>
      </c>
      <c r="I5" s="18">
        <f t="shared" si="0"/>
        <v>1.5</v>
      </c>
      <c r="J5" s="15" t="s">
        <v>93</v>
      </c>
    </row>
    <row r="6" spans="1:10" ht="13.5">
      <c r="A6" s="14">
        <f>'利率表'!$D$3</f>
        <v>0</v>
      </c>
      <c r="B6" s="14" t="str">
        <f>'利率表'!$B$3</f>
        <v>重庆北碚稠州村镇银行</v>
      </c>
      <c r="C6" t="s">
        <v>90</v>
      </c>
      <c r="D6" s="14" t="s">
        <v>91</v>
      </c>
      <c r="E6" s="15" t="s">
        <v>97</v>
      </c>
      <c r="F6" s="16" t="str">
        <f>'利率表'!$B$23</f>
        <v>2023-05-20</v>
      </c>
      <c r="G6" s="15">
        <f>'利率表'!B11</f>
        <v>2.1</v>
      </c>
      <c r="H6" s="15">
        <f>'利率表'!C11</f>
        <v>2.75</v>
      </c>
      <c r="I6" s="18">
        <f t="shared" si="0"/>
        <v>1.3095238095238095</v>
      </c>
      <c r="J6" s="15" t="s">
        <v>93</v>
      </c>
    </row>
    <row r="7" spans="1:10" ht="13.5">
      <c r="A7" s="14">
        <f>'利率表'!$D$3</f>
        <v>0</v>
      </c>
      <c r="B7" s="14" t="str">
        <f>'利率表'!$B$3</f>
        <v>重庆北碚稠州村镇银行</v>
      </c>
      <c r="C7" t="s">
        <v>90</v>
      </c>
      <c r="D7" s="14" t="s">
        <v>91</v>
      </c>
      <c r="E7" s="15" t="s">
        <v>98</v>
      </c>
      <c r="F7" s="16" t="str">
        <f>'利率表'!$B$23</f>
        <v>2023-05-20</v>
      </c>
      <c r="G7" s="15">
        <f>'利率表'!B12</f>
        <v>2.75</v>
      </c>
      <c r="H7" s="15">
        <f>'利率表'!C12</f>
        <v>3.35</v>
      </c>
      <c r="I7" s="18">
        <f t="shared" si="0"/>
        <v>1.2181818181818183</v>
      </c>
      <c r="J7" s="15" t="s">
        <v>93</v>
      </c>
    </row>
    <row r="8" spans="1:10" ht="13.5">
      <c r="A8" s="14">
        <f>'利率表'!$D$3</f>
        <v>0</v>
      </c>
      <c r="B8" s="14" t="str">
        <f>'利率表'!$B$3</f>
        <v>重庆北碚稠州村镇银行</v>
      </c>
      <c r="C8" t="s">
        <v>90</v>
      </c>
      <c r="D8" s="14" t="s">
        <v>91</v>
      </c>
      <c r="E8" s="15" t="s">
        <v>99</v>
      </c>
      <c r="F8" s="16" t="str">
        <f>'利率表'!$B$23</f>
        <v>2023-05-20</v>
      </c>
      <c r="G8" s="15" t="s">
        <v>81</v>
      </c>
      <c r="H8" s="15">
        <f>'利率表'!$C$13</f>
        <v>3.6</v>
      </c>
      <c r="I8" s="18" t="s">
        <v>81</v>
      </c>
      <c r="J8" s="15" t="s">
        <v>93</v>
      </c>
    </row>
    <row r="9" spans="1:10" ht="13.5">
      <c r="A9" s="14">
        <f>'利率表'!$D$3</f>
        <v>0</v>
      </c>
      <c r="B9" s="14" t="str">
        <f>'利率表'!$B$3</f>
        <v>重庆北碚稠州村镇银行</v>
      </c>
      <c r="C9" t="s">
        <v>90</v>
      </c>
      <c r="D9" s="14" t="s">
        <v>91</v>
      </c>
      <c r="E9" s="15" t="s">
        <v>100</v>
      </c>
      <c r="F9" s="16" t="str">
        <f>'利率表'!$B$23</f>
        <v>2023-05-20</v>
      </c>
      <c r="G9" s="15">
        <f>'利率表'!$B$15</f>
        <v>1.1</v>
      </c>
      <c r="H9" s="15">
        <f>'利率表'!$C$15</f>
        <v>1.54</v>
      </c>
      <c r="I9" s="18">
        <f>H9/G9</f>
        <v>1.4</v>
      </c>
      <c r="J9" s="15" t="s">
        <v>93</v>
      </c>
    </row>
    <row r="10" spans="1:10" ht="13.5">
      <c r="A10" s="14">
        <f>'利率表'!$D$3</f>
        <v>0</v>
      </c>
      <c r="B10" s="14" t="str">
        <f>'利率表'!$B$3</f>
        <v>重庆北碚稠州村镇银行</v>
      </c>
      <c r="C10" t="s">
        <v>90</v>
      </c>
      <c r="D10" s="14" t="s">
        <v>91</v>
      </c>
      <c r="E10" s="15" t="s">
        <v>101</v>
      </c>
      <c r="F10" s="16" t="str">
        <f>'利率表'!$B$23</f>
        <v>2023-05-20</v>
      </c>
      <c r="G10" s="15">
        <f>'利率表'!$B$16</f>
        <v>1.3</v>
      </c>
      <c r="H10" s="15">
        <f>'利率表'!$C$16</f>
        <v>1.82</v>
      </c>
      <c r="I10" s="18">
        <f>H10/G10</f>
        <v>1.4</v>
      </c>
      <c r="J10" s="15" t="s">
        <v>93</v>
      </c>
    </row>
    <row r="11" spans="1:10" ht="13.5">
      <c r="A11" s="14">
        <f>'利率表'!$D$3</f>
        <v>0</v>
      </c>
      <c r="B11" s="14" t="str">
        <f>'利率表'!$B$3</f>
        <v>重庆北碚稠州村镇银行</v>
      </c>
      <c r="C11" t="s">
        <v>90</v>
      </c>
      <c r="D11" s="14" t="s">
        <v>91</v>
      </c>
      <c r="E11" s="15" t="s">
        <v>102</v>
      </c>
      <c r="F11" s="16" t="str">
        <f>'利率表'!$B$23</f>
        <v>2023-05-20</v>
      </c>
      <c r="G11" s="15" t="s">
        <v>81</v>
      </c>
      <c r="H11" s="15">
        <f>'利率表'!$C$17</f>
        <v>2.1</v>
      </c>
      <c r="I11" s="18" t="s">
        <v>81</v>
      </c>
      <c r="J11" s="15" t="s">
        <v>93</v>
      </c>
    </row>
    <row r="12" spans="1:10" ht="13.5">
      <c r="A12" s="14">
        <f>'利率表'!$D$3</f>
        <v>0</v>
      </c>
      <c r="B12" s="14" t="str">
        <f>'利率表'!$B$3</f>
        <v>重庆北碚稠州村镇银行</v>
      </c>
      <c r="C12" t="s">
        <v>90</v>
      </c>
      <c r="D12" s="14" t="s">
        <v>91</v>
      </c>
      <c r="E12" s="15" t="s">
        <v>103</v>
      </c>
      <c r="F12" s="16" t="str">
        <f>'利率表'!$B$23</f>
        <v>2023-05-20</v>
      </c>
      <c r="G12" s="15">
        <f>'利率表'!$B$15</f>
        <v>1.1</v>
      </c>
      <c r="H12" s="15">
        <f>'利率表'!$C$15</f>
        <v>1.54</v>
      </c>
      <c r="I12" s="18">
        <f>H12/G12</f>
        <v>1.4</v>
      </c>
      <c r="J12" s="15" t="s">
        <v>93</v>
      </c>
    </row>
    <row r="13" spans="1:10" ht="13.5">
      <c r="A13" s="14">
        <f>'利率表'!$D$3</f>
        <v>0</v>
      </c>
      <c r="B13" s="14" t="str">
        <f>'利率表'!$B$3</f>
        <v>重庆北碚稠州村镇银行</v>
      </c>
      <c r="C13" t="s">
        <v>90</v>
      </c>
      <c r="D13" s="14" t="s">
        <v>91</v>
      </c>
      <c r="E13" s="15" t="s">
        <v>104</v>
      </c>
      <c r="F13" s="16" t="str">
        <f>'利率表'!$B$23</f>
        <v>2023-05-20</v>
      </c>
      <c r="G13" s="15">
        <f>'利率表'!$B$16</f>
        <v>1.3</v>
      </c>
      <c r="H13" s="15">
        <f>'利率表'!$C$16</f>
        <v>1.82</v>
      </c>
      <c r="I13" s="18">
        <f>H13/G13</f>
        <v>1.4</v>
      </c>
      <c r="J13" s="15" t="s">
        <v>93</v>
      </c>
    </row>
    <row r="14" spans="1:10" ht="13.5">
      <c r="A14" s="14">
        <f>'利率表'!$D$3</f>
        <v>0</v>
      </c>
      <c r="B14" s="14" t="str">
        <f>'利率表'!$B$3</f>
        <v>重庆北碚稠州村镇银行</v>
      </c>
      <c r="C14" t="s">
        <v>90</v>
      </c>
      <c r="D14" s="14" t="s">
        <v>91</v>
      </c>
      <c r="E14" s="15" t="s">
        <v>105</v>
      </c>
      <c r="F14" s="16" t="str">
        <f>'利率表'!$B$23</f>
        <v>2023-05-20</v>
      </c>
      <c r="G14" s="15" t="s">
        <v>81</v>
      </c>
      <c r="H14" s="15">
        <f>'利率表'!$C$17</f>
        <v>2.1</v>
      </c>
      <c r="I14" s="18" t="s">
        <v>81</v>
      </c>
      <c r="J14" s="15" t="s">
        <v>93</v>
      </c>
    </row>
    <row r="15" spans="1:10" ht="13.5">
      <c r="A15" s="14">
        <f>'利率表'!$D$3</f>
        <v>0</v>
      </c>
      <c r="B15" s="14" t="str">
        <f>'利率表'!$B$3</f>
        <v>重庆北碚稠州村镇银行</v>
      </c>
      <c r="C15" t="s">
        <v>90</v>
      </c>
      <c r="D15" s="14" t="s">
        <v>91</v>
      </c>
      <c r="E15" s="15" t="s">
        <v>106</v>
      </c>
      <c r="F15" s="16" t="str">
        <f>'利率表'!$B$23</f>
        <v>2023-05-20</v>
      </c>
      <c r="G15" s="15">
        <f>'利率表'!$B$15</f>
        <v>1.1</v>
      </c>
      <c r="H15" s="15">
        <f>'利率表'!$C$15</f>
        <v>1.54</v>
      </c>
      <c r="I15" s="18">
        <f>H15/G15</f>
        <v>1.4</v>
      </c>
      <c r="J15" s="15" t="s">
        <v>93</v>
      </c>
    </row>
    <row r="16" spans="1:10" ht="13.5">
      <c r="A16" s="14">
        <f>'利率表'!$D$3</f>
        <v>0</v>
      </c>
      <c r="B16" s="14" t="str">
        <f>'利率表'!$B$3</f>
        <v>重庆北碚稠州村镇银行</v>
      </c>
      <c r="C16" t="s">
        <v>90</v>
      </c>
      <c r="D16" s="14" t="s">
        <v>91</v>
      </c>
      <c r="E16" s="15" t="s">
        <v>107</v>
      </c>
      <c r="F16" s="16" t="str">
        <f>'利率表'!$B$23</f>
        <v>2023-05-20</v>
      </c>
      <c r="G16" s="15">
        <f>'利率表'!$B$16</f>
        <v>1.3</v>
      </c>
      <c r="H16" s="15">
        <f>'利率表'!$C$16</f>
        <v>1.82</v>
      </c>
      <c r="I16" s="18">
        <f>H16/G16</f>
        <v>1.4</v>
      </c>
      <c r="J16" s="15" t="s">
        <v>93</v>
      </c>
    </row>
    <row r="17" spans="1:10" ht="13.5">
      <c r="A17" s="14">
        <f>'利率表'!$D$3</f>
        <v>0</v>
      </c>
      <c r="B17" s="14" t="str">
        <f>'利率表'!$B$3</f>
        <v>重庆北碚稠州村镇银行</v>
      </c>
      <c r="C17" t="s">
        <v>90</v>
      </c>
      <c r="D17" s="14" t="s">
        <v>91</v>
      </c>
      <c r="E17" s="15" t="s">
        <v>108</v>
      </c>
      <c r="F17" s="16" t="str">
        <f>'利率表'!$B$23</f>
        <v>2023-05-20</v>
      </c>
      <c r="G17" s="15" t="s">
        <v>81</v>
      </c>
      <c r="H17" s="15">
        <f>'利率表'!$C$17</f>
        <v>2.1</v>
      </c>
      <c r="I17" s="18" t="s">
        <v>81</v>
      </c>
      <c r="J17" s="15" t="s">
        <v>93</v>
      </c>
    </row>
    <row r="18" spans="1:10" ht="13.5">
      <c r="A18" s="14">
        <f>'利率表'!$D$3</f>
        <v>0</v>
      </c>
      <c r="B18" s="14" t="str">
        <f>'利率表'!$B$3</f>
        <v>重庆北碚稠州村镇银行</v>
      </c>
      <c r="C18" t="s">
        <v>90</v>
      </c>
      <c r="D18" s="14" t="s">
        <v>91</v>
      </c>
      <c r="E18" s="15" t="s">
        <v>109</v>
      </c>
      <c r="F18" s="16" t="str">
        <f>'利率表'!$B$23</f>
        <v>2023-05-20</v>
      </c>
      <c r="G18" s="15">
        <f>'利率表'!$B$15</f>
        <v>1.1</v>
      </c>
      <c r="H18" s="15">
        <f>'利率表'!$C$15</f>
        <v>1.54</v>
      </c>
      <c r="I18" s="18">
        <f>H18/G18</f>
        <v>1.4</v>
      </c>
      <c r="J18" s="15" t="s">
        <v>93</v>
      </c>
    </row>
    <row r="19" spans="1:10" ht="13.5">
      <c r="A19" s="14">
        <f>'利率表'!$D$3</f>
        <v>0</v>
      </c>
      <c r="B19" s="14" t="str">
        <f>'利率表'!$B$3</f>
        <v>重庆北碚稠州村镇银行</v>
      </c>
      <c r="C19" t="s">
        <v>90</v>
      </c>
      <c r="D19" s="14" t="s">
        <v>91</v>
      </c>
      <c r="E19" s="15" t="s">
        <v>110</v>
      </c>
      <c r="F19" s="16" t="str">
        <f>'利率表'!$B$23</f>
        <v>2023-05-20</v>
      </c>
      <c r="G19" s="15">
        <f>'利率表'!$B$16</f>
        <v>1.3</v>
      </c>
      <c r="H19" s="15">
        <f>'利率表'!$C$16</f>
        <v>1.82</v>
      </c>
      <c r="I19" s="18">
        <f>H19/G19</f>
        <v>1.4</v>
      </c>
      <c r="J19" s="15" t="s">
        <v>93</v>
      </c>
    </row>
    <row r="20" spans="1:10" ht="13.5">
      <c r="A20" s="14">
        <f>'利率表'!$D$3</f>
        <v>0</v>
      </c>
      <c r="B20" s="14" t="str">
        <f>'利率表'!$B$3</f>
        <v>重庆北碚稠州村镇银行</v>
      </c>
      <c r="C20" t="s">
        <v>90</v>
      </c>
      <c r="D20" s="14" t="s">
        <v>91</v>
      </c>
      <c r="E20" s="15" t="s">
        <v>111</v>
      </c>
      <c r="F20" s="16" t="str">
        <f>'利率表'!$B$23</f>
        <v>2023-05-20</v>
      </c>
      <c r="G20" s="15" t="s">
        <v>81</v>
      </c>
      <c r="H20" s="15">
        <f>'利率表'!$C$17</f>
        <v>2.1</v>
      </c>
      <c r="I20" s="18" t="s">
        <v>81</v>
      </c>
      <c r="J20" s="15" t="s">
        <v>93</v>
      </c>
    </row>
    <row r="21" spans="1:10" ht="13.5">
      <c r="A21" s="14">
        <f>'利率表'!$D$3</f>
        <v>0</v>
      </c>
      <c r="B21" s="14" t="str">
        <f>'利率表'!$B$3</f>
        <v>重庆北碚稠州村镇银行</v>
      </c>
      <c r="C21" t="s">
        <v>90</v>
      </c>
      <c r="D21" s="14" t="s">
        <v>91</v>
      </c>
      <c r="E21" s="15" t="s">
        <v>112</v>
      </c>
      <c r="F21" s="16" t="str">
        <f>'利率表'!$B$23</f>
        <v>2023-05-20</v>
      </c>
      <c r="G21" s="15">
        <f>'利率表'!B21</f>
        <v>0.8</v>
      </c>
      <c r="H21" s="15">
        <f>'利率表'!C21</f>
        <v>0.88</v>
      </c>
      <c r="I21" s="18">
        <f>H21/G21</f>
        <v>1.0999999999999999</v>
      </c>
      <c r="J21" s="15" t="s">
        <v>93</v>
      </c>
    </row>
    <row r="22" spans="1:10" ht="13.5">
      <c r="A22" s="14">
        <f>'利率表'!$D$3</f>
        <v>0</v>
      </c>
      <c r="B22" s="14" t="str">
        <f>'利率表'!$B$3</f>
        <v>重庆北碚稠州村镇银行</v>
      </c>
      <c r="C22" t="s">
        <v>90</v>
      </c>
      <c r="D22" s="14" t="s">
        <v>91</v>
      </c>
      <c r="E22" s="15" t="s">
        <v>113</v>
      </c>
      <c r="F22" s="16" t="str">
        <f>'利率表'!$B$23</f>
        <v>2023-05-20</v>
      </c>
      <c r="G22" s="15">
        <f>'利率表'!B22</f>
        <v>1.35</v>
      </c>
      <c r="H22" s="15">
        <f>'利率表'!C22</f>
        <v>1.55</v>
      </c>
      <c r="I22" s="18">
        <f>H22/G22</f>
        <v>1.1481481481481481</v>
      </c>
      <c r="J22" s="15" t="s">
        <v>93</v>
      </c>
    </row>
    <row r="23" spans="1:10" ht="13.5">
      <c r="A23" s="14">
        <f>'利率表'!$D$3</f>
        <v>0</v>
      </c>
      <c r="B23" s="14" t="str">
        <f>'利率表'!$B$3</f>
        <v>重庆北碚稠州村镇银行</v>
      </c>
      <c r="C23" t="s">
        <v>90</v>
      </c>
      <c r="D23" s="14" t="s">
        <v>114</v>
      </c>
      <c r="E23" s="15" t="s">
        <v>115</v>
      </c>
      <c r="F23" s="16" t="str">
        <f>'利率表'!$B$23</f>
        <v>2023-05-20</v>
      </c>
      <c r="G23" s="15">
        <f>'利率表'!B6</f>
        <v>0.35</v>
      </c>
      <c r="H23" s="15">
        <f>'利率表'!D6</f>
        <v>0.35</v>
      </c>
      <c r="I23" s="18">
        <f aca="true" t="shared" si="1" ref="I23:I32">H23/G23</f>
        <v>1</v>
      </c>
      <c r="J23" s="15" t="s">
        <v>93</v>
      </c>
    </row>
    <row r="24" spans="1:10" ht="13.5">
      <c r="A24" s="14">
        <f>'利率表'!$D$3</f>
        <v>0</v>
      </c>
      <c r="B24" s="14" t="str">
        <f>'利率表'!$B$3</f>
        <v>重庆北碚稠州村镇银行</v>
      </c>
      <c r="C24" t="s">
        <v>90</v>
      </c>
      <c r="D24" s="14" t="s">
        <v>114</v>
      </c>
      <c r="E24" s="15" t="s">
        <v>116</v>
      </c>
      <c r="F24" s="16" t="str">
        <f>'利率表'!$B$23</f>
        <v>2023-05-20</v>
      </c>
      <c r="G24" s="15">
        <f>'利率表'!B8</f>
        <v>1.1</v>
      </c>
      <c r="H24" s="15">
        <f>'利率表'!D8</f>
        <v>1.35</v>
      </c>
      <c r="I24" s="18">
        <f t="shared" si="1"/>
        <v>1.2272727272727273</v>
      </c>
      <c r="J24" s="15" t="s">
        <v>93</v>
      </c>
    </row>
    <row r="25" spans="1:10" ht="13.5">
      <c r="A25" s="14">
        <f>'利率表'!$D$3</f>
        <v>0</v>
      </c>
      <c r="B25" s="14" t="str">
        <f>'利率表'!$B$3</f>
        <v>重庆北碚稠州村镇银行</v>
      </c>
      <c r="C25" t="s">
        <v>90</v>
      </c>
      <c r="D25" s="14" t="s">
        <v>114</v>
      </c>
      <c r="E25" s="15" t="s">
        <v>117</v>
      </c>
      <c r="F25" s="16" t="str">
        <f>'利率表'!$B$23</f>
        <v>2023-05-20</v>
      </c>
      <c r="G25" s="15">
        <f>'利率表'!B9</f>
        <v>1.3</v>
      </c>
      <c r="H25" s="15">
        <f>'利率表'!D9</f>
        <v>1.7</v>
      </c>
      <c r="I25" s="18">
        <f t="shared" si="1"/>
        <v>1.3076923076923077</v>
      </c>
      <c r="J25" s="15" t="s">
        <v>93</v>
      </c>
    </row>
    <row r="26" spans="1:10" ht="13.5">
      <c r="A26" s="14">
        <f>'利率表'!$D$3</f>
        <v>0</v>
      </c>
      <c r="B26" s="14" t="str">
        <f>'利率表'!$B$3</f>
        <v>重庆北碚稠州村镇银行</v>
      </c>
      <c r="C26" t="s">
        <v>90</v>
      </c>
      <c r="D26" s="14" t="s">
        <v>114</v>
      </c>
      <c r="E26" s="15" t="s">
        <v>118</v>
      </c>
      <c r="F26" s="16" t="str">
        <f>'利率表'!$B$23</f>
        <v>2023-05-20</v>
      </c>
      <c r="G26" s="15">
        <f>'利率表'!B10</f>
        <v>1.5</v>
      </c>
      <c r="H26" s="15">
        <f>'利率表'!D10</f>
        <v>1.95</v>
      </c>
      <c r="I26" s="18">
        <f t="shared" si="1"/>
        <v>1.3</v>
      </c>
      <c r="J26" s="15" t="s">
        <v>93</v>
      </c>
    </row>
    <row r="27" spans="1:10" ht="13.5">
      <c r="A27" s="14">
        <f>'利率表'!$D$3</f>
        <v>0</v>
      </c>
      <c r="B27" s="14" t="str">
        <f>'利率表'!$B$3</f>
        <v>重庆北碚稠州村镇银行</v>
      </c>
      <c r="C27" t="s">
        <v>90</v>
      </c>
      <c r="D27" s="14" t="s">
        <v>114</v>
      </c>
      <c r="E27" s="15" t="s">
        <v>119</v>
      </c>
      <c r="F27" s="16" t="str">
        <f>'利率表'!$B$23</f>
        <v>2023-05-20</v>
      </c>
      <c r="G27" s="15">
        <f>'利率表'!B11</f>
        <v>2.1</v>
      </c>
      <c r="H27" s="15">
        <f>'利率表'!D11</f>
        <v>2.5</v>
      </c>
      <c r="I27" s="18">
        <f t="shared" si="1"/>
        <v>1.1904761904761905</v>
      </c>
      <c r="J27" s="15" t="s">
        <v>93</v>
      </c>
    </row>
    <row r="28" spans="1:10" ht="13.5">
      <c r="A28" s="14">
        <f>'利率表'!$D$3</f>
        <v>0</v>
      </c>
      <c r="B28" s="14" t="str">
        <f>'利率表'!$B$3</f>
        <v>重庆北碚稠州村镇银行</v>
      </c>
      <c r="C28" t="s">
        <v>90</v>
      </c>
      <c r="D28" s="14" t="s">
        <v>114</v>
      </c>
      <c r="E28" s="15" t="s">
        <v>120</v>
      </c>
      <c r="F28" s="16" t="str">
        <f>'利率表'!$B$23</f>
        <v>2023-05-20</v>
      </c>
      <c r="G28" s="15">
        <f>'利率表'!B12</f>
        <v>2.75</v>
      </c>
      <c r="H28" s="15">
        <f>'利率表'!D12</f>
        <v>3</v>
      </c>
      <c r="I28" s="18">
        <f t="shared" si="1"/>
        <v>1.0909090909090908</v>
      </c>
      <c r="J28" s="15" t="s">
        <v>93</v>
      </c>
    </row>
    <row r="29" spans="1:10" ht="13.5">
      <c r="A29" s="14">
        <f>'利率表'!$D$3</f>
        <v>0</v>
      </c>
      <c r="B29" s="14" t="str">
        <f>'利率表'!$B$3</f>
        <v>重庆北碚稠州村镇银行</v>
      </c>
      <c r="C29" t="s">
        <v>90</v>
      </c>
      <c r="D29" s="14" t="s">
        <v>114</v>
      </c>
      <c r="E29" s="15" t="s">
        <v>121</v>
      </c>
      <c r="F29" s="16" t="str">
        <f>'利率表'!$B$23</f>
        <v>2023-05-20</v>
      </c>
      <c r="G29" s="15" t="s">
        <v>81</v>
      </c>
      <c r="H29" s="15">
        <f>'利率表'!D13</f>
        <v>3.25</v>
      </c>
      <c r="I29" s="18" t="s">
        <v>81</v>
      </c>
      <c r="J29" s="15" t="s">
        <v>93</v>
      </c>
    </row>
    <row r="30" spans="1:10" ht="13.5">
      <c r="A30" s="14">
        <f>'利率表'!$D$3</f>
        <v>0</v>
      </c>
      <c r="B30" s="14" t="str">
        <f>'利率表'!$B$3</f>
        <v>重庆北碚稠州村镇银行</v>
      </c>
      <c r="C30" t="s">
        <v>90</v>
      </c>
      <c r="D30" s="14" t="s">
        <v>114</v>
      </c>
      <c r="E30" s="15" t="s">
        <v>122</v>
      </c>
      <c r="F30" s="16" t="str">
        <f>'利率表'!$B$23</f>
        <v>2023-05-20</v>
      </c>
      <c r="G30" s="15">
        <f>'利率表'!B19</f>
        <v>1.15</v>
      </c>
      <c r="H30" s="15">
        <f>'利率表'!D19</f>
        <v>1.15</v>
      </c>
      <c r="I30" s="18">
        <f t="shared" si="1"/>
        <v>1</v>
      </c>
      <c r="J30" s="15" t="s">
        <v>93</v>
      </c>
    </row>
    <row r="31" spans="1:10" ht="13.5">
      <c r="A31" s="14">
        <f>'利率表'!$D$3</f>
        <v>0</v>
      </c>
      <c r="B31" s="14" t="str">
        <f>'利率表'!$B$3</f>
        <v>重庆北碚稠州村镇银行</v>
      </c>
      <c r="C31" t="s">
        <v>90</v>
      </c>
      <c r="D31" s="14" t="s">
        <v>114</v>
      </c>
      <c r="E31" s="15" t="s">
        <v>123</v>
      </c>
      <c r="F31" s="16" t="str">
        <f>'利率表'!$B$23</f>
        <v>2023-05-20</v>
      </c>
      <c r="G31" s="15">
        <f>'利率表'!B21</f>
        <v>0.8</v>
      </c>
      <c r="H31" s="15">
        <f>'利率表'!D21</f>
        <v>0.8</v>
      </c>
      <c r="I31" s="18">
        <f t="shared" si="1"/>
        <v>1</v>
      </c>
      <c r="J31" s="15" t="s">
        <v>93</v>
      </c>
    </row>
    <row r="32" spans="1:10" ht="13.5">
      <c r="A32" s="14">
        <f>'利率表'!$D$3</f>
        <v>0</v>
      </c>
      <c r="B32" s="14" t="str">
        <f>'利率表'!$B$3</f>
        <v>重庆北碚稠州村镇银行</v>
      </c>
      <c r="C32" t="s">
        <v>90</v>
      </c>
      <c r="D32" s="14" t="s">
        <v>114</v>
      </c>
      <c r="E32" s="15" t="s">
        <v>124</v>
      </c>
      <c r="F32" s="16" t="str">
        <f>'利率表'!$B$23</f>
        <v>2023-05-20</v>
      </c>
      <c r="G32" s="15">
        <f>'利率表'!B22</f>
        <v>1.35</v>
      </c>
      <c r="H32" s="15">
        <f>'利率表'!D22</f>
        <v>1.35</v>
      </c>
      <c r="I32" s="18">
        <f t="shared" si="1"/>
        <v>1</v>
      </c>
      <c r="J32" s="15" t="s">
        <v>93</v>
      </c>
    </row>
    <row r="33" spans="1:10" ht="13.5">
      <c r="A33" s="14">
        <f>'利率表'!$D$3</f>
        <v>0</v>
      </c>
      <c r="B33" s="14" t="str">
        <f>'利率表'!$B$3</f>
        <v>重庆北碚稠州村镇银行</v>
      </c>
      <c r="C33" t="s">
        <v>90</v>
      </c>
      <c r="D33" s="14"/>
      <c r="E33" s="2" t="s">
        <v>125</v>
      </c>
      <c r="F33" s="16" t="str">
        <f>'利率表'!$B$23</f>
        <v>2023-05-20</v>
      </c>
      <c r="G33" s="15" t="e">
        <f>利率表!#REF!</f>
        <v>#REF!</v>
      </c>
      <c r="H33" s="15" t="e">
        <f>G33</f>
        <v>#REF!</v>
      </c>
      <c r="I33" s="18" t="e">
        <f aca="true" t="shared" si="2" ref="I33:I42">H33/G33</f>
        <v>#REF!</v>
      </c>
      <c r="J33" s="15" t="s">
        <v>93</v>
      </c>
    </row>
    <row r="34" spans="1:10" ht="13.5">
      <c r="A34" s="14">
        <f>'利率表'!$D$3</f>
        <v>0</v>
      </c>
      <c r="B34" s="14" t="str">
        <f>'利率表'!$B$3</f>
        <v>重庆北碚稠州村镇银行</v>
      </c>
      <c r="C34" t="s">
        <v>90</v>
      </c>
      <c r="D34" s="14"/>
      <c r="E34" s="2" t="s">
        <v>126</v>
      </c>
      <c r="F34" s="16" t="str">
        <f>'利率表'!$B$23</f>
        <v>2023-05-20</v>
      </c>
      <c r="G34" s="15" t="e">
        <f>利率表!#REF!</f>
        <v>#REF!</v>
      </c>
      <c r="H34" s="15" t="e">
        <f aca="true" t="shared" si="3" ref="H34:H42">G34</f>
        <v>#REF!</v>
      </c>
      <c r="I34" s="18" t="e">
        <f t="shared" si="2"/>
        <v>#REF!</v>
      </c>
      <c r="J34" s="15" t="s">
        <v>93</v>
      </c>
    </row>
    <row r="35" spans="1:10" ht="13.5">
      <c r="A35" s="14">
        <f>'利率表'!$D$3</f>
        <v>0</v>
      </c>
      <c r="B35" s="14" t="str">
        <f>'利率表'!$B$3</f>
        <v>重庆北碚稠州村镇银行</v>
      </c>
      <c r="C35" t="s">
        <v>90</v>
      </c>
      <c r="D35" s="14"/>
      <c r="E35" s="2" t="s">
        <v>127</v>
      </c>
      <c r="F35" s="16" t="str">
        <f>'利率表'!$B$23</f>
        <v>2023-05-20</v>
      </c>
      <c r="G35" s="15" t="e">
        <f>利率表!#REF!</f>
        <v>#REF!</v>
      </c>
      <c r="H35" s="15" t="e">
        <f t="shared" si="3"/>
        <v>#REF!</v>
      </c>
      <c r="I35" s="18" t="e">
        <f t="shared" si="2"/>
        <v>#REF!</v>
      </c>
      <c r="J35" s="15" t="s">
        <v>93</v>
      </c>
    </row>
    <row r="36" spans="1:10" ht="13.5">
      <c r="A36" s="14">
        <f>'利率表'!$D$3</f>
        <v>0</v>
      </c>
      <c r="B36" s="14" t="str">
        <f>'利率表'!$B$3</f>
        <v>重庆北碚稠州村镇银行</v>
      </c>
      <c r="C36" t="s">
        <v>90</v>
      </c>
      <c r="D36" s="14"/>
      <c r="E36" s="2" t="s">
        <v>128</v>
      </c>
      <c r="F36" s="16" t="str">
        <f>'利率表'!$B$23</f>
        <v>2023-05-20</v>
      </c>
      <c r="G36" s="15" t="e">
        <f>利率表!#REF!</f>
        <v>#REF!</v>
      </c>
      <c r="H36" s="15" t="e">
        <f t="shared" si="3"/>
        <v>#REF!</v>
      </c>
      <c r="I36" s="18" t="e">
        <f t="shared" si="2"/>
        <v>#REF!</v>
      </c>
      <c r="J36" s="15" t="s">
        <v>93</v>
      </c>
    </row>
    <row r="37" spans="1:10" ht="13.5">
      <c r="A37" s="14">
        <f>'利率表'!$D$3</f>
        <v>0</v>
      </c>
      <c r="B37" s="14" t="str">
        <f>'利率表'!$B$3</f>
        <v>重庆北碚稠州村镇银行</v>
      </c>
      <c r="C37" t="s">
        <v>90</v>
      </c>
      <c r="D37" s="14"/>
      <c r="E37" s="2" t="s">
        <v>129</v>
      </c>
      <c r="F37" s="16" t="str">
        <f>'利率表'!$B$23</f>
        <v>2023-05-20</v>
      </c>
      <c r="G37" s="15" t="e">
        <f>利率表!#REF!</f>
        <v>#REF!</v>
      </c>
      <c r="H37" s="15" t="e">
        <f t="shared" si="3"/>
        <v>#REF!</v>
      </c>
      <c r="I37" s="18" t="e">
        <f t="shared" si="2"/>
        <v>#REF!</v>
      </c>
      <c r="J37" s="15" t="s">
        <v>93</v>
      </c>
    </row>
    <row r="38" spans="1:10" ht="13.5">
      <c r="A38" s="14">
        <f>'利率表'!$D$3</f>
        <v>0</v>
      </c>
      <c r="B38" s="14" t="str">
        <f>'利率表'!$B$3</f>
        <v>重庆北碚稠州村镇银行</v>
      </c>
      <c r="C38" t="s">
        <v>90</v>
      </c>
      <c r="D38" s="14"/>
      <c r="E38" s="2" t="s">
        <v>130</v>
      </c>
      <c r="F38" s="16" t="str">
        <f>'利率表'!$B$23</f>
        <v>2023-05-20</v>
      </c>
      <c r="G38" s="15" t="e">
        <f>利率表!#REF!</f>
        <v>#REF!</v>
      </c>
      <c r="H38" s="15" t="e">
        <f t="shared" si="3"/>
        <v>#REF!</v>
      </c>
      <c r="I38" s="18" t="e">
        <f t="shared" si="2"/>
        <v>#REF!</v>
      </c>
      <c r="J38" s="15" t="s">
        <v>93</v>
      </c>
    </row>
    <row r="39" spans="1:10" ht="13.5">
      <c r="A39" s="14">
        <f>'利率表'!$D$3</f>
        <v>0</v>
      </c>
      <c r="B39" s="14" t="str">
        <f>'利率表'!$B$3</f>
        <v>重庆北碚稠州村镇银行</v>
      </c>
      <c r="C39" t="s">
        <v>90</v>
      </c>
      <c r="D39" s="14"/>
      <c r="E39" s="2" t="s">
        <v>131</v>
      </c>
      <c r="F39" s="16" t="str">
        <f>'利率表'!$B$23</f>
        <v>2023-05-20</v>
      </c>
      <c r="G39" s="15" t="e">
        <f>利率表!#REF!</f>
        <v>#REF!</v>
      </c>
      <c r="H39" s="15" t="e">
        <f t="shared" si="3"/>
        <v>#REF!</v>
      </c>
      <c r="I39" s="18" t="e">
        <f t="shared" si="2"/>
        <v>#REF!</v>
      </c>
      <c r="J39" s="15" t="s">
        <v>93</v>
      </c>
    </row>
    <row r="40" spans="1:10" ht="13.5">
      <c r="A40" s="14">
        <f>'利率表'!$D$3</f>
        <v>0</v>
      </c>
      <c r="B40" s="14" t="str">
        <f>'利率表'!$B$3</f>
        <v>重庆北碚稠州村镇银行</v>
      </c>
      <c r="C40" t="s">
        <v>90</v>
      </c>
      <c r="D40" s="14"/>
      <c r="E40" s="2" t="s">
        <v>132</v>
      </c>
      <c r="F40" s="16" t="str">
        <f>'利率表'!$B$23</f>
        <v>2023-05-20</v>
      </c>
      <c r="G40" s="15" t="e">
        <f>利率表!#REF!</f>
        <v>#REF!</v>
      </c>
      <c r="H40" s="15" t="e">
        <f t="shared" si="3"/>
        <v>#REF!</v>
      </c>
      <c r="I40" s="18" t="e">
        <f t="shared" si="2"/>
        <v>#REF!</v>
      </c>
      <c r="J40" s="15" t="s">
        <v>93</v>
      </c>
    </row>
    <row r="41" spans="1:10" ht="13.5">
      <c r="A41" s="14">
        <f>'利率表'!$D$3</f>
        <v>0</v>
      </c>
      <c r="B41" s="14" t="str">
        <f>'利率表'!$B$3</f>
        <v>重庆北碚稠州村镇银行</v>
      </c>
      <c r="C41" t="s">
        <v>90</v>
      </c>
      <c r="D41" s="14"/>
      <c r="E41" s="2" t="s">
        <v>133</v>
      </c>
      <c r="F41" s="16" t="str">
        <f>'利率表'!$B$23</f>
        <v>2023-05-20</v>
      </c>
      <c r="G41" s="15" t="e">
        <f>利率表!#REF!</f>
        <v>#REF!</v>
      </c>
      <c r="H41" s="15" t="e">
        <f t="shared" si="3"/>
        <v>#REF!</v>
      </c>
      <c r="I41" s="18" t="e">
        <f t="shared" si="2"/>
        <v>#REF!</v>
      </c>
      <c r="J41" s="15" t="s">
        <v>93</v>
      </c>
    </row>
    <row r="42" spans="1:10" ht="13.5">
      <c r="A42" s="14">
        <f>'利率表'!$D$3</f>
        <v>0</v>
      </c>
      <c r="B42" s="14" t="str">
        <f>'利率表'!$B$3</f>
        <v>重庆北碚稠州村镇银行</v>
      </c>
      <c r="C42" t="s">
        <v>90</v>
      </c>
      <c r="D42" s="14"/>
      <c r="E42" s="2" t="s">
        <v>134</v>
      </c>
      <c r="F42" s="16" t="str">
        <f>'利率表'!$B$23</f>
        <v>2023-05-20</v>
      </c>
      <c r="G42" s="15" t="e">
        <f>利率表!#REF!</f>
        <v>#REF!</v>
      </c>
      <c r="H42" s="15" t="e">
        <f t="shared" si="3"/>
        <v>#REF!</v>
      </c>
      <c r="I42" s="18" t="e">
        <f t="shared" si="2"/>
        <v>#REF!</v>
      </c>
      <c r="J42" s="15" t="s">
        <v>93</v>
      </c>
    </row>
  </sheetData>
  <sheetProtection selectLockedCells="1"/>
  <dataValidations count="3">
    <dataValidation type="list" allowBlank="1" showInputMessage="1" showErrorMessage="1" sqref="E2:E22 E23:E31 E32:E42">
      <formula1>INDIRECT($D2)</formula1>
    </dataValidation>
    <dataValidation type="list" allowBlank="1" showInputMessage="1" showErrorMessage="1" sqref="D1:D42">
      <formula1>"对公,个人"</formula1>
    </dataValidation>
    <dataValidation type="list" allowBlank="1" showInputMessage="1" showErrorMessage="1" sqref="J1:J42">
      <formula1>"A-默认所有客户"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N11" sqref="N11"/>
    </sheetView>
  </sheetViews>
  <sheetFormatPr defaultColWidth="11.421875" defaultRowHeight="12.75"/>
  <cols>
    <col min="1" max="1" width="17.7109375" style="0" customWidth="1"/>
    <col min="2" max="2" width="17.140625" style="0" customWidth="1"/>
    <col min="3" max="3" width="13.7109375" style="0" customWidth="1"/>
    <col min="4" max="4" width="11.421875" style="0" customWidth="1"/>
    <col min="5" max="5" width="47.140625" style="0" bestFit="1" customWidth="1"/>
    <col min="6" max="6" width="19.00390625" style="0" customWidth="1"/>
    <col min="7" max="7" width="18.28125" style="0" customWidth="1"/>
    <col min="8" max="8" width="20.421875" style="0" customWidth="1"/>
    <col min="9" max="9" width="10.8515625" style="0" bestFit="1" customWidth="1"/>
    <col min="10" max="10" width="17.7109375" style="0" customWidth="1"/>
  </cols>
  <sheetData>
    <row r="1" spans="1:10" ht="18.75">
      <c r="A1" s="10" t="s">
        <v>89</v>
      </c>
      <c r="B1" s="10" t="s">
        <v>3</v>
      </c>
      <c r="C1" s="11" t="s">
        <v>51</v>
      </c>
      <c r="D1" s="10" t="s">
        <v>52</v>
      </c>
      <c r="E1" s="12" t="s">
        <v>53</v>
      </c>
      <c r="F1" s="13" t="s">
        <v>54</v>
      </c>
      <c r="G1" s="12" t="s">
        <v>55</v>
      </c>
      <c r="H1" s="12" t="s">
        <v>56</v>
      </c>
      <c r="I1" s="12" t="s">
        <v>57</v>
      </c>
      <c r="J1" s="12" t="s">
        <v>58</v>
      </c>
    </row>
    <row r="2" spans="1:10" ht="13.5">
      <c r="A2" s="14">
        <f>'利率表'!$D$3</f>
        <v>0</v>
      </c>
      <c r="B2" s="14" t="str">
        <f>'利率表'!$B$3</f>
        <v>重庆北碚稠州村镇银行</v>
      </c>
      <c r="C2" t="s">
        <v>90</v>
      </c>
      <c r="D2" s="14" t="s">
        <v>91</v>
      </c>
      <c r="E2" s="15" t="s">
        <v>92</v>
      </c>
      <c r="F2" s="16" t="str">
        <f>'利率表'!$B$23</f>
        <v>2023-05-20</v>
      </c>
      <c r="G2" s="15">
        <f>'利率表'!B6</f>
        <v>0.35</v>
      </c>
      <c r="H2" s="15">
        <f>'利率表'!C6</f>
        <v>0.35</v>
      </c>
      <c r="I2" s="18">
        <f aca="true" t="shared" si="0" ref="I2:I32">H2/G2</f>
        <v>1</v>
      </c>
      <c r="J2" s="15" t="s">
        <v>93</v>
      </c>
    </row>
    <row r="3" spans="1:10" ht="13.5">
      <c r="A3" s="14">
        <f>'利率表'!$D$3</f>
        <v>0</v>
      </c>
      <c r="B3" s="14" t="str">
        <f>'利率表'!$B$3</f>
        <v>重庆北碚稠州村镇银行</v>
      </c>
      <c r="C3" t="s">
        <v>90</v>
      </c>
      <c r="D3" s="14" t="s">
        <v>91</v>
      </c>
      <c r="E3" s="15" t="s">
        <v>94</v>
      </c>
      <c r="F3" s="16" t="str">
        <f>'利率表'!$B$23</f>
        <v>2023-05-20</v>
      </c>
      <c r="G3" s="15">
        <f>'利率表'!B8</f>
        <v>1.1</v>
      </c>
      <c r="H3" s="15">
        <f>'利率表'!C8</f>
        <v>1.85</v>
      </c>
      <c r="I3" s="18">
        <f t="shared" si="0"/>
        <v>1.6818181818181817</v>
      </c>
      <c r="J3" s="15" t="s">
        <v>93</v>
      </c>
    </row>
    <row r="4" spans="1:10" ht="13.5">
      <c r="A4" s="14">
        <f>'利率表'!$D$3</f>
        <v>0</v>
      </c>
      <c r="B4" s="14" t="str">
        <f>'利率表'!$B$3</f>
        <v>重庆北碚稠州村镇银行</v>
      </c>
      <c r="C4" t="s">
        <v>90</v>
      </c>
      <c r="D4" s="14" t="s">
        <v>91</v>
      </c>
      <c r="E4" s="15" t="s">
        <v>95</v>
      </c>
      <c r="F4" s="16" t="str">
        <f>'利率表'!$B$23</f>
        <v>2023-05-20</v>
      </c>
      <c r="G4" s="15">
        <f>'利率表'!B9</f>
        <v>1.3</v>
      </c>
      <c r="H4" s="15">
        <f>'利率表'!C9</f>
        <v>1.95</v>
      </c>
      <c r="I4" s="18">
        <f t="shared" si="0"/>
        <v>1.5</v>
      </c>
      <c r="J4" s="15" t="s">
        <v>93</v>
      </c>
    </row>
    <row r="5" spans="1:10" ht="13.5">
      <c r="A5" s="14">
        <f>'利率表'!$D$3</f>
        <v>0</v>
      </c>
      <c r="B5" s="14" t="str">
        <f>'利率表'!$B$3</f>
        <v>重庆北碚稠州村镇银行</v>
      </c>
      <c r="C5" t="s">
        <v>90</v>
      </c>
      <c r="D5" s="14" t="s">
        <v>91</v>
      </c>
      <c r="E5" s="15" t="s">
        <v>96</v>
      </c>
      <c r="F5" s="16" t="str">
        <f>'利率表'!$B$23</f>
        <v>2023-05-20</v>
      </c>
      <c r="G5" s="15">
        <f>'利率表'!B10</f>
        <v>1.5</v>
      </c>
      <c r="H5" s="15">
        <f>'利率表'!C10</f>
        <v>2.25</v>
      </c>
      <c r="I5" s="18">
        <f t="shared" si="0"/>
        <v>1.5</v>
      </c>
      <c r="J5" s="15" t="s">
        <v>93</v>
      </c>
    </row>
    <row r="6" spans="1:10" ht="13.5">
      <c r="A6" s="14">
        <f>'利率表'!$D$3</f>
        <v>0</v>
      </c>
      <c r="B6" s="14" t="str">
        <f>'利率表'!$B$3</f>
        <v>重庆北碚稠州村镇银行</v>
      </c>
      <c r="C6" t="s">
        <v>90</v>
      </c>
      <c r="D6" s="14" t="s">
        <v>91</v>
      </c>
      <c r="E6" s="15" t="s">
        <v>97</v>
      </c>
      <c r="F6" s="16" t="str">
        <f>'利率表'!$B$23</f>
        <v>2023-05-20</v>
      </c>
      <c r="G6" s="15">
        <f>'利率表'!B11</f>
        <v>2.1</v>
      </c>
      <c r="H6" s="15">
        <f>'利率表'!C11</f>
        <v>2.75</v>
      </c>
      <c r="I6" s="18">
        <f t="shared" si="0"/>
        <v>1.3095238095238095</v>
      </c>
      <c r="J6" s="15" t="s">
        <v>93</v>
      </c>
    </row>
    <row r="7" spans="1:10" ht="13.5">
      <c r="A7" s="14">
        <f>'利率表'!$D$3</f>
        <v>0</v>
      </c>
      <c r="B7" s="14" t="str">
        <f>'利率表'!$B$3</f>
        <v>重庆北碚稠州村镇银行</v>
      </c>
      <c r="C7" t="s">
        <v>90</v>
      </c>
      <c r="D7" s="14" t="s">
        <v>91</v>
      </c>
      <c r="E7" s="15" t="s">
        <v>98</v>
      </c>
      <c r="F7" s="16" t="str">
        <f>'利率表'!$B$23</f>
        <v>2023-05-20</v>
      </c>
      <c r="G7" s="15">
        <f>'利率表'!B12</f>
        <v>2.75</v>
      </c>
      <c r="H7" s="15">
        <f>'利率表'!C12</f>
        <v>3.35</v>
      </c>
      <c r="I7" s="18">
        <f t="shared" si="0"/>
        <v>1.2181818181818183</v>
      </c>
      <c r="J7" s="15" t="s">
        <v>93</v>
      </c>
    </row>
    <row r="8" spans="1:10" ht="13.5">
      <c r="A8" s="14">
        <f>'利率表'!$D$3</f>
        <v>0</v>
      </c>
      <c r="B8" s="14" t="str">
        <f>'利率表'!$B$3</f>
        <v>重庆北碚稠州村镇银行</v>
      </c>
      <c r="C8" t="s">
        <v>90</v>
      </c>
      <c r="D8" s="14" t="s">
        <v>91</v>
      </c>
      <c r="E8" s="15" t="s">
        <v>99</v>
      </c>
      <c r="F8" s="16" t="str">
        <f>'利率表'!$B$23</f>
        <v>2023-05-20</v>
      </c>
      <c r="G8" s="15">
        <v>2.75</v>
      </c>
      <c r="H8" s="15">
        <f>'利率表'!$C$13</f>
        <v>3.6</v>
      </c>
      <c r="I8" s="18">
        <f t="shared" si="0"/>
        <v>1.309090909090909</v>
      </c>
      <c r="J8" s="15" t="s">
        <v>93</v>
      </c>
    </row>
    <row r="9" spans="1:10" ht="13.5">
      <c r="A9" s="14">
        <f>'利率表'!$D$3</f>
        <v>0</v>
      </c>
      <c r="B9" s="14" t="str">
        <f>'利率表'!$B$3</f>
        <v>重庆北碚稠州村镇银行</v>
      </c>
      <c r="C9" t="s">
        <v>90</v>
      </c>
      <c r="D9" s="14" t="s">
        <v>91</v>
      </c>
      <c r="E9" s="15" t="s">
        <v>100</v>
      </c>
      <c r="F9" s="16" t="str">
        <f>'利率表'!$B$23</f>
        <v>2023-05-20</v>
      </c>
      <c r="G9" s="15">
        <f>'利率表'!$B$15</f>
        <v>1.1</v>
      </c>
      <c r="H9" s="15">
        <f>'利率表'!$C$15</f>
        <v>1.54</v>
      </c>
      <c r="I9" s="18">
        <f t="shared" si="0"/>
        <v>1.4</v>
      </c>
      <c r="J9" s="15" t="s">
        <v>93</v>
      </c>
    </row>
    <row r="10" spans="1:10" ht="13.5">
      <c r="A10" s="14">
        <f>'利率表'!$D$3</f>
        <v>0</v>
      </c>
      <c r="B10" s="14" t="str">
        <f>'利率表'!$B$3</f>
        <v>重庆北碚稠州村镇银行</v>
      </c>
      <c r="C10" t="s">
        <v>90</v>
      </c>
      <c r="D10" s="14" t="s">
        <v>91</v>
      </c>
      <c r="E10" s="15" t="s">
        <v>101</v>
      </c>
      <c r="F10" s="16" t="str">
        <f>'利率表'!$B$23</f>
        <v>2023-05-20</v>
      </c>
      <c r="G10" s="15">
        <f>'利率表'!$B$16</f>
        <v>1.3</v>
      </c>
      <c r="H10" s="15">
        <f>'利率表'!$C$16</f>
        <v>1.82</v>
      </c>
      <c r="I10" s="18">
        <f t="shared" si="0"/>
        <v>1.4</v>
      </c>
      <c r="J10" s="15" t="s">
        <v>93</v>
      </c>
    </row>
    <row r="11" spans="1:10" ht="13.5">
      <c r="A11" s="14">
        <f>'利率表'!$D$3</f>
        <v>0</v>
      </c>
      <c r="B11" s="14" t="str">
        <f>'利率表'!$B$3</f>
        <v>重庆北碚稠州村镇银行</v>
      </c>
      <c r="C11" t="s">
        <v>90</v>
      </c>
      <c r="D11" s="14" t="s">
        <v>91</v>
      </c>
      <c r="E11" s="15" t="s">
        <v>102</v>
      </c>
      <c r="F11" s="16" t="str">
        <f>'利率表'!$B$23</f>
        <v>2023-05-20</v>
      </c>
      <c r="G11" s="15">
        <v>1.5</v>
      </c>
      <c r="H11" s="15">
        <f>'利率表'!$C$17</f>
        <v>2.1</v>
      </c>
      <c r="I11" s="18">
        <f t="shared" si="0"/>
        <v>1.4000000000000001</v>
      </c>
      <c r="J11" s="15" t="s">
        <v>93</v>
      </c>
    </row>
    <row r="12" spans="1:10" ht="13.5">
      <c r="A12" s="14">
        <f>'利率表'!$D$3</f>
        <v>0</v>
      </c>
      <c r="B12" s="14" t="str">
        <f>'利率表'!$B$3</f>
        <v>重庆北碚稠州村镇银行</v>
      </c>
      <c r="C12" t="s">
        <v>90</v>
      </c>
      <c r="D12" s="14" t="s">
        <v>91</v>
      </c>
      <c r="E12" s="15" t="s">
        <v>103</v>
      </c>
      <c r="F12" s="16" t="str">
        <f>'利率表'!$B$23</f>
        <v>2023-05-20</v>
      </c>
      <c r="G12" s="15">
        <f>'利率表'!$B$15</f>
        <v>1.1</v>
      </c>
      <c r="H12" s="15">
        <f>'利率表'!$C$15</f>
        <v>1.54</v>
      </c>
      <c r="I12" s="18">
        <f t="shared" si="0"/>
        <v>1.4</v>
      </c>
      <c r="J12" s="15" t="s">
        <v>93</v>
      </c>
    </row>
    <row r="13" spans="1:10" ht="13.5">
      <c r="A13" s="14">
        <f>'利率表'!$D$3</f>
        <v>0</v>
      </c>
      <c r="B13" s="14" t="str">
        <f>'利率表'!$B$3</f>
        <v>重庆北碚稠州村镇银行</v>
      </c>
      <c r="C13" t="s">
        <v>90</v>
      </c>
      <c r="D13" s="14" t="s">
        <v>91</v>
      </c>
      <c r="E13" s="15" t="s">
        <v>104</v>
      </c>
      <c r="F13" s="16" t="str">
        <f>'利率表'!$B$23</f>
        <v>2023-05-20</v>
      </c>
      <c r="G13" s="15">
        <f>'利率表'!$B$16</f>
        <v>1.3</v>
      </c>
      <c r="H13" s="15">
        <f>'利率表'!$C$16</f>
        <v>1.82</v>
      </c>
      <c r="I13" s="18">
        <f t="shared" si="0"/>
        <v>1.4</v>
      </c>
      <c r="J13" s="15" t="s">
        <v>93</v>
      </c>
    </row>
    <row r="14" spans="1:10" ht="13.5">
      <c r="A14" s="14">
        <f>'利率表'!$D$3</f>
        <v>0</v>
      </c>
      <c r="B14" s="14" t="str">
        <f>'利率表'!$B$3</f>
        <v>重庆北碚稠州村镇银行</v>
      </c>
      <c r="C14" t="s">
        <v>90</v>
      </c>
      <c r="D14" s="14" t="s">
        <v>91</v>
      </c>
      <c r="E14" s="15" t="s">
        <v>105</v>
      </c>
      <c r="F14" s="16" t="str">
        <f>'利率表'!$B$23</f>
        <v>2023-05-20</v>
      </c>
      <c r="G14" s="15">
        <v>1.5</v>
      </c>
      <c r="H14" s="15">
        <f>'利率表'!$C$17</f>
        <v>2.1</v>
      </c>
      <c r="I14" s="18">
        <f t="shared" si="0"/>
        <v>1.4000000000000001</v>
      </c>
      <c r="J14" s="15" t="s">
        <v>93</v>
      </c>
    </row>
    <row r="15" spans="1:10" ht="13.5">
      <c r="A15" s="14">
        <f>'利率表'!$D$3</f>
        <v>0</v>
      </c>
      <c r="B15" s="14" t="str">
        <f>'利率表'!$B$3</f>
        <v>重庆北碚稠州村镇银行</v>
      </c>
      <c r="C15" t="s">
        <v>90</v>
      </c>
      <c r="D15" s="14" t="s">
        <v>91</v>
      </c>
      <c r="E15" s="15" t="s">
        <v>106</v>
      </c>
      <c r="F15" s="16" t="str">
        <f>'利率表'!$B$23</f>
        <v>2023-05-20</v>
      </c>
      <c r="G15" s="15">
        <f>'利率表'!$B$15</f>
        <v>1.1</v>
      </c>
      <c r="H15" s="15">
        <f>'利率表'!$C$15</f>
        <v>1.54</v>
      </c>
      <c r="I15" s="18">
        <f t="shared" si="0"/>
        <v>1.4</v>
      </c>
      <c r="J15" s="15" t="s">
        <v>93</v>
      </c>
    </row>
    <row r="16" spans="1:10" ht="13.5">
      <c r="A16" s="14">
        <f>'利率表'!$D$3</f>
        <v>0</v>
      </c>
      <c r="B16" s="14" t="str">
        <f>'利率表'!$B$3</f>
        <v>重庆北碚稠州村镇银行</v>
      </c>
      <c r="C16" t="s">
        <v>90</v>
      </c>
      <c r="D16" s="14" t="s">
        <v>91</v>
      </c>
      <c r="E16" s="15" t="s">
        <v>107</v>
      </c>
      <c r="F16" s="16" t="str">
        <f>'利率表'!$B$23</f>
        <v>2023-05-20</v>
      </c>
      <c r="G16" s="15">
        <f>'利率表'!$B$16</f>
        <v>1.3</v>
      </c>
      <c r="H16" s="15">
        <f>'利率表'!$C$16</f>
        <v>1.82</v>
      </c>
      <c r="I16" s="18">
        <f t="shared" si="0"/>
        <v>1.4</v>
      </c>
      <c r="J16" s="15" t="s">
        <v>93</v>
      </c>
    </row>
    <row r="17" spans="1:10" ht="13.5">
      <c r="A17" s="14">
        <f>'利率表'!$D$3</f>
        <v>0</v>
      </c>
      <c r="B17" s="14" t="str">
        <f>'利率表'!$B$3</f>
        <v>重庆北碚稠州村镇银行</v>
      </c>
      <c r="C17" t="s">
        <v>90</v>
      </c>
      <c r="D17" s="14" t="s">
        <v>91</v>
      </c>
      <c r="E17" s="15" t="s">
        <v>108</v>
      </c>
      <c r="F17" s="16" t="str">
        <f>'利率表'!$B$23</f>
        <v>2023-05-20</v>
      </c>
      <c r="G17" s="15">
        <v>1.5</v>
      </c>
      <c r="H17" s="15">
        <f>'利率表'!$C$17</f>
        <v>2.1</v>
      </c>
      <c r="I17" s="18">
        <f t="shared" si="0"/>
        <v>1.4000000000000001</v>
      </c>
      <c r="J17" s="15" t="s">
        <v>93</v>
      </c>
    </row>
    <row r="18" spans="1:10" ht="13.5">
      <c r="A18" s="14">
        <f>'利率表'!$D$3</f>
        <v>0</v>
      </c>
      <c r="B18" s="14" t="str">
        <f>'利率表'!$B$3</f>
        <v>重庆北碚稠州村镇银行</v>
      </c>
      <c r="C18" t="s">
        <v>90</v>
      </c>
      <c r="D18" s="14" t="s">
        <v>91</v>
      </c>
      <c r="E18" s="15" t="s">
        <v>109</v>
      </c>
      <c r="F18" s="16" t="str">
        <f>'利率表'!$B$23</f>
        <v>2023-05-20</v>
      </c>
      <c r="G18" s="15">
        <f>'利率表'!$B$15</f>
        <v>1.1</v>
      </c>
      <c r="H18" s="15">
        <f>'利率表'!$C$15</f>
        <v>1.54</v>
      </c>
      <c r="I18" s="18">
        <f t="shared" si="0"/>
        <v>1.4</v>
      </c>
      <c r="J18" s="15" t="s">
        <v>93</v>
      </c>
    </row>
    <row r="19" spans="1:10" ht="13.5">
      <c r="A19" s="14">
        <f>'利率表'!$D$3</f>
        <v>0</v>
      </c>
      <c r="B19" s="14" t="str">
        <f>'利率表'!$B$3</f>
        <v>重庆北碚稠州村镇银行</v>
      </c>
      <c r="C19" t="s">
        <v>90</v>
      </c>
      <c r="D19" s="14" t="s">
        <v>91</v>
      </c>
      <c r="E19" s="15" t="s">
        <v>110</v>
      </c>
      <c r="F19" s="16" t="str">
        <f>'利率表'!$B$23</f>
        <v>2023-05-20</v>
      </c>
      <c r="G19" s="15">
        <f>'利率表'!$B$16</f>
        <v>1.3</v>
      </c>
      <c r="H19" s="15">
        <f>'利率表'!$C$16</f>
        <v>1.82</v>
      </c>
      <c r="I19" s="18">
        <f t="shared" si="0"/>
        <v>1.4</v>
      </c>
      <c r="J19" s="15" t="s">
        <v>93</v>
      </c>
    </row>
    <row r="20" spans="1:10" ht="13.5">
      <c r="A20" s="14">
        <f>'利率表'!$D$3</f>
        <v>0</v>
      </c>
      <c r="B20" s="14" t="str">
        <f>'利率表'!$B$3</f>
        <v>重庆北碚稠州村镇银行</v>
      </c>
      <c r="C20" t="s">
        <v>90</v>
      </c>
      <c r="D20" s="14" t="s">
        <v>91</v>
      </c>
      <c r="E20" s="15" t="s">
        <v>111</v>
      </c>
      <c r="F20" s="16" t="str">
        <f>'利率表'!$B$23</f>
        <v>2023-05-20</v>
      </c>
      <c r="G20" s="15">
        <v>1.5</v>
      </c>
      <c r="H20" s="15">
        <f>'利率表'!$C$17</f>
        <v>2.1</v>
      </c>
      <c r="I20" s="18">
        <f t="shared" si="0"/>
        <v>1.4000000000000001</v>
      </c>
      <c r="J20" s="15" t="s">
        <v>93</v>
      </c>
    </row>
    <row r="21" spans="1:10" ht="13.5">
      <c r="A21" s="14">
        <f>'利率表'!$D$3</f>
        <v>0</v>
      </c>
      <c r="B21" s="14" t="str">
        <f>'利率表'!$B$3</f>
        <v>重庆北碚稠州村镇银行</v>
      </c>
      <c r="C21" t="s">
        <v>90</v>
      </c>
      <c r="D21" s="14" t="s">
        <v>91</v>
      </c>
      <c r="E21" s="15" t="s">
        <v>112</v>
      </c>
      <c r="F21" s="16" t="str">
        <f>'利率表'!$B$23</f>
        <v>2023-05-20</v>
      </c>
      <c r="G21" s="15">
        <f>'利率表'!B21</f>
        <v>0.8</v>
      </c>
      <c r="H21" s="15">
        <f>'利率表'!C21</f>
        <v>0.88</v>
      </c>
      <c r="I21" s="18">
        <f t="shared" si="0"/>
        <v>1.0999999999999999</v>
      </c>
      <c r="J21" s="15" t="s">
        <v>93</v>
      </c>
    </row>
    <row r="22" spans="1:10" ht="13.5">
      <c r="A22" s="14">
        <f>'利率表'!$D$3</f>
        <v>0</v>
      </c>
      <c r="B22" s="14" t="str">
        <f>'利率表'!$B$3</f>
        <v>重庆北碚稠州村镇银行</v>
      </c>
      <c r="C22" t="s">
        <v>90</v>
      </c>
      <c r="D22" s="14" t="s">
        <v>91</v>
      </c>
      <c r="E22" s="15" t="s">
        <v>113</v>
      </c>
      <c r="F22" s="16" t="str">
        <f>'利率表'!$B$23</f>
        <v>2023-05-20</v>
      </c>
      <c r="G22" s="15">
        <f>'利率表'!B22</f>
        <v>1.35</v>
      </c>
      <c r="H22" s="15">
        <f>'利率表'!C22</f>
        <v>1.55</v>
      </c>
      <c r="I22" s="18">
        <f t="shared" si="0"/>
        <v>1.1481481481481481</v>
      </c>
      <c r="J22" s="15" t="s">
        <v>93</v>
      </c>
    </row>
    <row r="23" spans="1:10" ht="13.5">
      <c r="A23" s="14">
        <f>'利率表'!$D$3</f>
        <v>0</v>
      </c>
      <c r="B23" s="14" t="str">
        <f>'利率表'!$B$3</f>
        <v>重庆北碚稠州村镇银行</v>
      </c>
      <c r="C23" t="s">
        <v>90</v>
      </c>
      <c r="D23" s="14" t="s">
        <v>114</v>
      </c>
      <c r="E23" s="15" t="s">
        <v>115</v>
      </c>
      <c r="F23" s="16" t="str">
        <f>'利率表'!$B$23</f>
        <v>2023-05-20</v>
      </c>
      <c r="G23" s="15">
        <f>'利率表'!B6</f>
        <v>0.35</v>
      </c>
      <c r="H23" s="15">
        <f>'利率表'!D6</f>
        <v>0.35</v>
      </c>
      <c r="I23" s="18">
        <f t="shared" si="0"/>
        <v>1</v>
      </c>
      <c r="J23" s="15" t="s">
        <v>93</v>
      </c>
    </row>
    <row r="24" spans="1:10" ht="13.5">
      <c r="A24" s="14">
        <f>'利率表'!$D$3</f>
        <v>0</v>
      </c>
      <c r="B24" s="14" t="str">
        <f>'利率表'!$B$3</f>
        <v>重庆北碚稠州村镇银行</v>
      </c>
      <c r="C24" t="s">
        <v>90</v>
      </c>
      <c r="D24" s="14" t="s">
        <v>114</v>
      </c>
      <c r="E24" s="15" t="s">
        <v>116</v>
      </c>
      <c r="F24" s="16" t="str">
        <f>'利率表'!$B$23</f>
        <v>2023-05-20</v>
      </c>
      <c r="G24" s="15">
        <f>'利率表'!B8</f>
        <v>1.1</v>
      </c>
      <c r="H24" s="15">
        <f>'利率表'!D8</f>
        <v>1.35</v>
      </c>
      <c r="I24" s="18">
        <f t="shared" si="0"/>
        <v>1.2272727272727273</v>
      </c>
      <c r="J24" s="15" t="s">
        <v>93</v>
      </c>
    </row>
    <row r="25" spans="1:10" ht="13.5">
      <c r="A25" s="14">
        <f>'利率表'!$D$3</f>
        <v>0</v>
      </c>
      <c r="B25" s="14" t="str">
        <f>'利率表'!$B$3</f>
        <v>重庆北碚稠州村镇银行</v>
      </c>
      <c r="C25" t="s">
        <v>90</v>
      </c>
      <c r="D25" s="14" t="s">
        <v>114</v>
      </c>
      <c r="E25" s="15" t="s">
        <v>117</v>
      </c>
      <c r="F25" s="16" t="str">
        <f>'利率表'!$B$23</f>
        <v>2023-05-20</v>
      </c>
      <c r="G25" s="15">
        <f>'利率表'!B9</f>
        <v>1.3</v>
      </c>
      <c r="H25" s="15">
        <f>'利率表'!D9</f>
        <v>1.7</v>
      </c>
      <c r="I25" s="18">
        <f t="shared" si="0"/>
        <v>1.3076923076923077</v>
      </c>
      <c r="J25" s="15" t="s">
        <v>93</v>
      </c>
    </row>
    <row r="26" spans="1:10" ht="13.5">
      <c r="A26" s="14">
        <f>'利率表'!$D$3</f>
        <v>0</v>
      </c>
      <c r="B26" s="14" t="str">
        <f>'利率表'!$B$3</f>
        <v>重庆北碚稠州村镇银行</v>
      </c>
      <c r="C26" t="s">
        <v>90</v>
      </c>
      <c r="D26" s="14" t="s">
        <v>114</v>
      </c>
      <c r="E26" s="15" t="s">
        <v>118</v>
      </c>
      <c r="F26" s="16" t="str">
        <f>'利率表'!$B$23</f>
        <v>2023-05-20</v>
      </c>
      <c r="G26" s="15">
        <f>'利率表'!B10</f>
        <v>1.5</v>
      </c>
      <c r="H26" s="15">
        <f>'利率表'!D10</f>
        <v>1.95</v>
      </c>
      <c r="I26" s="18">
        <f t="shared" si="0"/>
        <v>1.3</v>
      </c>
      <c r="J26" s="15" t="s">
        <v>93</v>
      </c>
    </row>
    <row r="27" spans="1:10" ht="13.5">
      <c r="A27" s="14">
        <f>'利率表'!$D$3</f>
        <v>0</v>
      </c>
      <c r="B27" s="14" t="str">
        <f>'利率表'!$B$3</f>
        <v>重庆北碚稠州村镇银行</v>
      </c>
      <c r="C27" t="s">
        <v>90</v>
      </c>
      <c r="D27" s="14" t="s">
        <v>114</v>
      </c>
      <c r="E27" s="15" t="s">
        <v>119</v>
      </c>
      <c r="F27" s="16" t="str">
        <f>'利率表'!$B$23</f>
        <v>2023-05-20</v>
      </c>
      <c r="G27" s="15">
        <f>'利率表'!B11</f>
        <v>2.1</v>
      </c>
      <c r="H27" s="15">
        <f>'利率表'!D11</f>
        <v>2.5</v>
      </c>
      <c r="I27" s="18">
        <f t="shared" si="0"/>
        <v>1.1904761904761905</v>
      </c>
      <c r="J27" s="15" t="s">
        <v>93</v>
      </c>
    </row>
    <row r="28" spans="1:10" ht="13.5">
      <c r="A28" s="14">
        <f>'利率表'!$D$3</f>
        <v>0</v>
      </c>
      <c r="B28" s="14" t="str">
        <f>'利率表'!$B$3</f>
        <v>重庆北碚稠州村镇银行</v>
      </c>
      <c r="C28" t="s">
        <v>90</v>
      </c>
      <c r="D28" s="14" t="s">
        <v>114</v>
      </c>
      <c r="E28" s="15" t="s">
        <v>120</v>
      </c>
      <c r="F28" s="16" t="str">
        <f>'利率表'!$B$23</f>
        <v>2023-05-20</v>
      </c>
      <c r="G28" s="15">
        <f>'利率表'!B12</f>
        <v>2.75</v>
      </c>
      <c r="H28" s="15">
        <f>'利率表'!D12</f>
        <v>3</v>
      </c>
      <c r="I28" s="18">
        <f t="shared" si="0"/>
        <v>1.0909090909090908</v>
      </c>
      <c r="J28" s="15" t="s">
        <v>93</v>
      </c>
    </row>
    <row r="29" spans="1:10" ht="13.5">
      <c r="A29" s="14">
        <f>'利率表'!$D$3</f>
        <v>0</v>
      </c>
      <c r="B29" s="14" t="str">
        <f>'利率表'!$B$3</f>
        <v>重庆北碚稠州村镇银行</v>
      </c>
      <c r="C29" t="s">
        <v>90</v>
      </c>
      <c r="D29" s="14" t="s">
        <v>114</v>
      </c>
      <c r="E29" s="15" t="s">
        <v>121</v>
      </c>
      <c r="F29" s="16" t="str">
        <f>'利率表'!$B$23</f>
        <v>2023-05-20</v>
      </c>
      <c r="G29" s="15">
        <v>2.75</v>
      </c>
      <c r="H29" s="15">
        <f>'利率表'!D13</f>
        <v>3.25</v>
      </c>
      <c r="I29" s="18">
        <f t="shared" si="0"/>
        <v>1.1818181818181819</v>
      </c>
      <c r="J29" s="15" t="s">
        <v>93</v>
      </c>
    </row>
    <row r="30" spans="1:10" ht="13.5">
      <c r="A30" s="14">
        <f>'利率表'!$D$3</f>
        <v>0</v>
      </c>
      <c r="B30" s="14" t="str">
        <f>'利率表'!$B$3</f>
        <v>重庆北碚稠州村镇银行</v>
      </c>
      <c r="C30" t="s">
        <v>90</v>
      </c>
      <c r="D30" s="14" t="s">
        <v>114</v>
      </c>
      <c r="E30" s="15" t="s">
        <v>122</v>
      </c>
      <c r="F30" s="16" t="str">
        <f>'利率表'!$B$23</f>
        <v>2023-05-20</v>
      </c>
      <c r="G30" s="15">
        <f>'利率表'!B19</f>
        <v>1.15</v>
      </c>
      <c r="H30" s="15">
        <f>'利率表'!D19</f>
        <v>1.15</v>
      </c>
      <c r="I30" s="18">
        <f t="shared" si="0"/>
        <v>1</v>
      </c>
      <c r="J30" s="15" t="s">
        <v>93</v>
      </c>
    </row>
    <row r="31" spans="1:10" ht="13.5">
      <c r="A31" s="14">
        <f>'利率表'!$D$3</f>
        <v>0</v>
      </c>
      <c r="B31" s="14" t="str">
        <f>'利率表'!$B$3</f>
        <v>重庆北碚稠州村镇银行</v>
      </c>
      <c r="C31" t="s">
        <v>90</v>
      </c>
      <c r="D31" s="14" t="s">
        <v>114</v>
      </c>
      <c r="E31" s="15" t="s">
        <v>123</v>
      </c>
      <c r="F31" s="16" t="str">
        <f>'利率表'!$B$23</f>
        <v>2023-05-20</v>
      </c>
      <c r="G31" s="15">
        <f>'利率表'!B21</f>
        <v>0.8</v>
      </c>
      <c r="H31" s="15">
        <f>'利率表'!D21</f>
        <v>0.8</v>
      </c>
      <c r="I31" s="18">
        <f t="shared" si="0"/>
        <v>1</v>
      </c>
      <c r="J31" s="15" t="s">
        <v>93</v>
      </c>
    </row>
    <row r="32" spans="1:10" ht="13.5">
      <c r="A32" s="14">
        <f>'利率表'!$D$3</f>
        <v>0</v>
      </c>
      <c r="B32" s="14" t="str">
        <f>'利率表'!$B$3</f>
        <v>重庆北碚稠州村镇银行</v>
      </c>
      <c r="C32" t="s">
        <v>90</v>
      </c>
      <c r="D32" s="14" t="s">
        <v>114</v>
      </c>
      <c r="E32" s="15" t="s">
        <v>124</v>
      </c>
      <c r="F32" s="16" t="str">
        <f>'利率表'!$B$23</f>
        <v>2023-05-20</v>
      </c>
      <c r="G32" s="15">
        <f>'利率表'!B22</f>
        <v>1.35</v>
      </c>
      <c r="H32" s="15">
        <f>'利率表'!D22</f>
        <v>1.35</v>
      </c>
      <c r="I32" s="18">
        <f t="shared" si="0"/>
        <v>1</v>
      </c>
      <c r="J32" s="15" t="s">
        <v>93</v>
      </c>
    </row>
  </sheetData>
  <sheetProtection/>
  <dataValidations count="3">
    <dataValidation type="list" allowBlank="1" showInputMessage="1" showErrorMessage="1" sqref="D1:D32">
      <formula1>"对公,个人"</formula1>
    </dataValidation>
    <dataValidation type="list" allowBlank="1" showInputMessage="1" showErrorMessage="1" sqref="E32 E2:E22 E23:E31">
      <formula1>INDIRECT($D32)</formula1>
    </dataValidation>
    <dataValidation type="list" allowBlank="1" showInputMessage="1" showErrorMessage="1" sqref="J1:J32">
      <formula1>"A-默认所有客户"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J11" sqref="J11"/>
    </sheetView>
  </sheetViews>
  <sheetFormatPr defaultColWidth="11.421875" defaultRowHeight="12.75"/>
  <cols>
    <col min="1" max="1" width="17.7109375" style="0" customWidth="1"/>
    <col min="2" max="2" width="17.140625" style="0" customWidth="1"/>
    <col min="3" max="3" width="13.7109375" style="0" customWidth="1"/>
    <col min="4" max="4" width="11.421875" style="0" customWidth="1"/>
    <col min="5" max="5" width="47.140625" style="0" bestFit="1" customWidth="1"/>
    <col min="6" max="6" width="19.00390625" style="0" customWidth="1"/>
    <col min="7" max="7" width="18.28125" style="0" customWidth="1"/>
    <col min="8" max="8" width="20.421875" style="0" customWidth="1"/>
    <col min="9" max="9" width="10.8515625" style="0" bestFit="1" customWidth="1"/>
    <col min="10" max="10" width="17.7109375" style="0" customWidth="1"/>
  </cols>
  <sheetData>
    <row r="1" spans="1:10" ht="18.75">
      <c r="A1" s="10" t="s">
        <v>89</v>
      </c>
      <c r="B1" s="10" t="s">
        <v>3</v>
      </c>
      <c r="C1" s="11" t="s">
        <v>51</v>
      </c>
      <c r="D1" s="10" t="s">
        <v>52</v>
      </c>
      <c r="E1" s="12" t="s">
        <v>53</v>
      </c>
      <c r="F1" s="13" t="s">
        <v>54</v>
      </c>
      <c r="G1" s="12" t="s">
        <v>55</v>
      </c>
      <c r="H1" s="12" t="s">
        <v>56</v>
      </c>
      <c r="I1" s="12" t="s">
        <v>57</v>
      </c>
      <c r="J1" s="12" t="s">
        <v>58</v>
      </c>
    </row>
    <row r="2" spans="1:10" ht="13.5">
      <c r="A2" s="14">
        <f>'利率表'!$D$3</f>
        <v>0</v>
      </c>
      <c r="B2" s="14" t="str">
        <f>'利率表'!$B$3</f>
        <v>重庆北碚稠州村镇银行</v>
      </c>
      <c r="C2" t="s">
        <v>90</v>
      </c>
      <c r="D2" s="14"/>
      <c r="E2" s="2" t="s">
        <v>125</v>
      </c>
      <c r="F2" s="16" t="str">
        <f>'利率表'!$B$23</f>
        <v>2023-05-20</v>
      </c>
      <c r="G2" s="15" t="e">
        <f>利率表!#REF!</f>
        <v>#REF!</v>
      </c>
      <c r="H2" s="15" t="e">
        <f>G2</f>
        <v>#REF!</v>
      </c>
      <c r="I2" s="18" t="e">
        <f aca="true" t="shared" si="0" ref="I2:I11">H2/G2</f>
        <v>#REF!</v>
      </c>
      <c r="J2" s="15" t="s">
        <v>93</v>
      </c>
    </row>
    <row r="3" spans="1:10" ht="13.5">
      <c r="A3" s="14">
        <f>'利率表'!$D$3</f>
        <v>0</v>
      </c>
      <c r="B3" s="14" t="str">
        <f>'利率表'!$B$3</f>
        <v>重庆北碚稠州村镇银行</v>
      </c>
      <c r="C3" t="s">
        <v>90</v>
      </c>
      <c r="D3" s="14"/>
      <c r="E3" s="2" t="s">
        <v>126</v>
      </c>
      <c r="F3" s="16" t="str">
        <f>'利率表'!$B$23</f>
        <v>2023-05-20</v>
      </c>
      <c r="G3" s="15" t="e">
        <f>利率表!#REF!</f>
        <v>#REF!</v>
      </c>
      <c r="H3" s="15" t="e">
        <f aca="true" t="shared" si="1" ref="H3:H11">G3</f>
        <v>#REF!</v>
      </c>
      <c r="I3" s="18" t="e">
        <f t="shared" si="0"/>
        <v>#REF!</v>
      </c>
      <c r="J3" s="15" t="s">
        <v>93</v>
      </c>
    </row>
    <row r="4" spans="1:10" ht="13.5">
      <c r="A4" s="14">
        <f>'利率表'!$D$3</f>
        <v>0</v>
      </c>
      <c r="B4" s="14" t="str">
        <f>'利率表'!$B$3</f>
        <v>重庆北碚稠州村镇银行</v>
      </c>
      <c r="C4" t="s">
        <v>90</v>
      </c>
      <c r="D4" s="14"/>
      <c r="E4" s="2" t="s">
        <v>127</v>
      </c>
      <c r="F4" s="16" t="str">
        <f>'利率表'!$B$23</f>
        <v>2023-05-20</v>
      </c>
      <c r="G4" s="15" t="e">
        <f>利率表!#REF!</f>
        <v>#REF!</v>
      </c>
      <c r="H4" s="15" t="e">
        <f t="shared" si="1"/>
        <v>#REF!</v>
      </c>
      <c r="I4" s="18" t="e">
        <f t="shared" si="0"/>
        <v>#REF!</v>
      </c>
      <c r="J4" s="15" t="s">
        <v>93</v>
      </c>
    </row>
    <row r="5" spans="1:10" ht="13.5">
      <c r="A5" s="14">
        <f>'利率表'!$D$3</f>
        <v>0</v>
      </c>
      <c r="B5" s="14" t="str">
        <f>'利率表'!$B$3</f>
        <v>重庆北碚稠州村镇银行</v>
      </c>
      <c r="C5" t="s">
        <v>90</v>
      </c>
      <c r="D5" s="14"/>
      <c r="E5" s="2" t="s">
        <v>128</v>
      </c>
      <c r="F5" s="16" t="str">
        <f>'利率表'!$B$23</f>
        <v>2023-05-20</v>
      </c>
      <c r="G5" s="15" t="e">
        <f>利率表!#REF!</f>
        <v>#REF!</v>
      </c>
      <c r="H5" s="15" t="e">
        <f t="shared" si="1"/>
        <v>#REF!</v>
      </c>
      <c r="I5" s="18" t="e">
        <f t="shared" si="0"/>
        <v>#REF!</v>
      </c>
      <c r="J5" s="15" t="s">
        <v>93</v>
      </c>
    </row>
    <row r="6" spans="1:10" ht="13.5">
      <c r="A6" s="14">
        <f>'利率表'!$D$3</f>
        <v>0</v>
      </c>
      <c r="B6" s="14" t="str">
        <f>'利率表'!$B$3</f>
        <v>重庆北碚稠州村镇银行</v>
      </c>
      <c r="C6" t="s">
        <v>90</v>
      </c>
      <c r="D6" s="14"/>
      <c r="E6" s="2" t="s">
        <v>129</v>
      </c>
      <c r="F6" s="16" t="str">
        <f>'利率表'!$B$23</f>
        <v>2023-05-20</v>
      </c>
      <c r="G6" s="15" t="e">
        <f>利率表!#REF!</f>
        <v>#REF!</v>
      </c>
      <c r="H6" s="15" t="e">
        <f t="shared" si="1"/>
        <v>#REF!</v>
      </c>
      <c r="I6" s="18" t="e">
        <f t="shared" si="0"/>
        <v>#REF!</v>
      </c>
      <c r="J6" s="15" t="s">
        <v>93</v>
      </c>
    </row>
    <row r="7" spans="1:10" ht="13.5">
      <c r="A7" s="14">
        <f>'利率表'!$D$3</f>
        <v>0</v>
      </c>
      <c r="B7" s="14" t="str">
        <f>'利率表'!$B$3</f>
        <v>重庆北碚稠州村镇银行</v>
      </c>
      <c r="C7" t="s">
        <v>90</v>
      </c>
      <c r="D7" s="14"/>
      <c r="E7" s="2" t="s">
        <v>130</v>
      </c>
      <c r="F7" s="16" t="str">
        <f>'利率表'!$B$23</f>
        <v>2023-05-20</v>
      </c>
      <c r="G7" s="15" t="e">
        <f>利率表!#REF!</f>
        <v>#REF!</v>
      </c>
      <c r="H7" s="15" t="e">
        <f t="shared" si="1"/>
        <v>#REF!</v>
      </c>
      <c r="I7" s="18" t="e">
        <f t="shared" si="0"/>
        <v>#REF!</v>
      </c>
      <c r="J7" s="15" t="s">
        <v>93</v>
      </c>
    </row>
    <row r="8" spans="1:10" ht="13.5">
      <c r="A8" s="14">
        <f>'利率表'!$D$3</f>
        <v>0</v>
      </c>
      <c r="B8" s="14" t="str">
        <f>'利率表'!$B$3</f>
        <v>重庆北碚稠州村镇银行</v>
      </c>
      <c r="C8" t="s">
        <v>90</v>
      </c>
      <c r="D8" s="14"/>
      <c r="E8" s="2" t="s">
        <v>131</v>
      </c>
      <c r="F8" s="16" t="str">
        <f>'利率表'!$B$23</f>
        <v>2023-05-20</v>
      </c>
      <c r="G8" s="15" t="e">
        <f>利率表!#REF!</f>
        <v>#REF!</v>
      </c>
      <c r="H8" s="15" t="e">
        <f t="shared" si="1"/>
        <v>#REF!</v>
      </c>
      <c r="I8" s="18" t="e">
        <f t="shared" si="0"/>
        <v>#REF!</v>
      </c>
      <c r="J8" s="15" t="s">
        <v>93</v>
      </c>
    </row>
    <row r="9" spans="1:10" ht="13.5">
      <c r="A9" s="14">
        <f>'利率表'!$D$3</f>
        <v>0</v>
      </c>
      <c r="B9" s="14" t="str">
        <f>'利率表'!$B$3</f>
        <v>重庆北碚稠州村镇银行</v>
      </c>
      <c r="C9" t="s">
        <v>90</v>
      </c>
      <c r="D9" s="14"/>
      <c r="E9" s="2" t="s">
        <v>132</v>
      </c>
      <c r="F9" s="16" t="str">
        <f>'利率表'!$B$23</f>
        <v>2023-05-20</v>
      </c>
      <c r="G9" s="15" t="e">
        <f>利率表!#REF!</f>
        <v>#REF!</v>
      </c>
      <c r="H9" s="15" t="e">
        <f t="shared" si="1"/>
        <v>#REF!</v>
      </c>
      <c r="I9" s="18" t="e">
        <f t="shared" si="0"/>
        <v>#REF!</v>
      </c>
      <c r="J9" s="15" t="s">
        <v>93</v>
      </c>
    </row>
    <row r="10" spans="1:10" ht="13.5">
      <c r="A10" s="14">
        <f>'利率表'!$D$3</f>
        <v>0</v>
      </c>
      <c r="B10" s="14" t="str">
        <f>'利率表'!$B$3</f>
        <v>重庆北碚稠州村镇银行</v>
      </c>
      <c r="C10" t="s">
        <v>90</v>
      </c>
      <c r="D10" s="14"/>
      <c r="E10" s="2" t="s">
        <v>133</v>
      </c>
      <c r="F10" s="16" t="str">
        <f>'利率表'!$B$23</f>
        <v>2023-05-20</v>
      </c>
      <c r="G10" s="15" t="e">
        <f>利率表!#REF!</f>
        <v>#REF!</v>
      </c>
      <c r="H10" s="15" t="e">
        <f t="shared" si="1"/>
        <v>#REF!</v>
      </c>
      <c r="I10" s="18" t="e">
        <f t="shared" si="0"/>
        <v>#REF!</v>
      </c>
      <c r="J10" s="15" t="s">
        <v>93</v>
      </c>
    </row>
    <row r="11" spans="1:10" ht="13.5">
      <c r="A11" s="14">
        <f>'利率表'!$D$3</f>
        <v>0</v>
      </c>
      <c r="B11" s="14" t="str">
        <f>'利率表'!$B$3</f>
        <v>重庆北碚稠州村镇银行</v>
      </c>
      <c r="C11" t="s">
        <v>90</v>
      </c>
      <c r="D11" s="14"/>
      <c r="E11" s="2" t="s">
        <v>134</v>
      </c>
      <c r="F11" s="16" t="str">
        <f>'利率表'!$B$23</f>
        <v>2023-05-20</v>
      </c>
      <c r="G11" s="15" t="e">
        <f>利率表!#REF!</f>
        <v>#REF!</v>
      </c>
      <c r="H11" s="15" t="e">
        <f t="shared" si="1"/>
        <v>#REF!</v>
      </c>
      <c r="I11" s="18" t="e">
        <f t="shared" si="0"/>
        <v>#REF!</v>
      </c>
      <c r="J11" s="15" t="s">
        <v>93</v>
      </c>
    </row>
  </sheetData>
  <sheetProtection/>
  <dataValidations count="3">
    <dataValidation type="list" allowBlank="1" showInputMessage="1" showErrorMessage="1" sqref="E2:E11">
      <formula1>INDIRECT($D2)</formula1>
    </dataValidation>
    <dataValidation type="list" allowBlank="1" showInputMessage="1" showErrorMessage="1" sqref="D1:D11">
      <formula1>"对公,个人"</formula1>
    </dataValidation>
    <dataValidation type="list" allowBlank="1" showInputMessage="1" showErrorMessage="1" sqref="J1:J11">
      <formula1>"A-默认所有客户"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18.421875" style="0" customWidth="1"/>
    <col min="4" max="4" width="13.57421875" style="0" customWidth="1"/>
  </cols>
  <sheetData>
    <row r="1" spans="1:4" ht="20.25">
      <c r="A1" s="19" t="s">
        <v>135</v>
      </c>
      <c r="B1" s="19"/>
      <c r="C1" s="19"/>
      <c r="D1" s="19"/>
    </row>
    <row r="3" spans="1:4" ht="12.75">
      <c r="A3" s="20" t="s">
        <v>3</v>
      </c>
      <c r="B3" s="21" t="s">
        <v>136</v>
      </c>
      <c r="C3" s="20" t="s">
        <v>137</v>
      </c>
      <c r="D3" s="22">
        <v>15601</v>
      </c>
    </row>
    <row r="4" spans="1:4" ht="12.75">
      <c r="A4" s="23" t="s">
        <v>138</v>
      </c>
      <c r="B4" s="23"/>
      <c r="C4" s="23" t="s">
        <v>139</v>
      </c>
      <c r="D4" s="23"/>
    </row>
    <row r="5" spans="1:4" ht="12.75">
      <c r="A5" s="23" t="s">
        <v>140</v>
      </c>
      <c r="B5" s="23"/>
      <c r="C5" s="24"/>
      <c r="D5" s="24"/>
    </row>
    <row r="6" spans="1:4" ht="12.75">
      <c r="A6" s="23" t="s">
        <v>141</v>
      </c>
      <c r="B6" s="23"/>
      <c r="C6" s="24"/>
      <c r="D6" s="24"/>
    </row>
    <row r="7" spans="1:4" ht="12.75">
      <c r="A7" s="25" t="s">
        <v>142</v>
      </c>
      <c r="B7" s="25"/>
      <c r="C7" s="26"/>
      <c r="D7" s="26"/>
    </row>
    <row r="8" spans="1:4" ht="12.75">
      <c r="A8" s="27" t="s">
        <v>143</v>
      </c>
      <c r="B8" s="28"/>
      <c r="C8" s="29" t="s">
        <v>144</v>
      </c>
      <c r="D8" s="30"/>
    </row>
    <row r="9" spans="1:4" ht="12.75">
      <c r="A9" s="31" t="s">
        <v>54</v>
      </c>
      <c r="B9" s="26" t="s">
        <v>145</v>
      </c>
      <c r="C9" s="26"/>
      <c r="D9" s="26"/>
    </row>
  </sheetData>
  <sheetProtection password="EC95" sheet="1" objects="1" scenarios="1"/>
  <mergeCells count="12">
    <mergeCell ref="A1:D1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B9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白希库</dc:creator>
  <cp:keywords/>
  <dc:description/>
  <cp:lastModifiedBy> </cp:lastModifiedBy>
  <cp:lastPrinted>2015-09-10T10:39:08Z</cp:lastPrinted>
  <dcterms:created xsi:type="dcterms:W3CDTF">2015-02-28T01:58:46Z</dcterms:created>
  <dcterms:modified xsi:type="dcterms:W3CDTF">2023-05-15T02:19:23Z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31DB59A86B044606827527DBBC9F4C3F</vt:lpwstr>
  </property>
</Properties>
</file>